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latka\Documents\Nova mapa PRIJENOS\MOJA MAPA 16.05.16\FIN. IZVJ.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8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H284" i="9"/>
  <c r="G284" i="9"/>
  <c r="F284" i="9"/>
  <c r="H283" i="9"/>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B262" i="9"/>
  <c r="M261" i="9"/>
  <c r="F261" i="9" s="1"/>
  <c r="L261" i="9"/>
  <c r="E261" i="9"/>
  <c r="B261" i="9" s="1"/>
  <c r="M260" i="9"/>
  <c r="L260" i="9"/>
  <c r="F260" i="9"/>
  <c r="E260" i="9"/>
  <c r="M259" i="9"/>
  <c r="L259" i="9"/>
  <c r="F259" i="9"/>
  <c r="B259" i="9" s="1"/>
  <c r="E259" i="9"/>
  <c r="M258" i="9"/>
  <c r="L258" i="9"/>
  <c r="F258" i="9" s="1"/>
  <c r="B258" i="9" s="1"/>
  <c r="E258" i="9"/>
  <c r="M257" i="9"/>
  <c r="F257" i="9" s="1"/>
  <c r="L257" i="9"/>
  <c r="E257" i="9"/>
  <c r="M256" i="9"/>
  <c r="L256" i="9"/>
  <c r="F256" i="9"/>
  <c r="E256" i="9"/>
  <c r="M255" i="9"/>
  <c r="F255" i="9" s="1"/>
  <c r="B255" i="9" s="1"/>
  <c r="L255" i="9"/>
  <c r="E255" i="9"/>
  <c r="M254" i="9"/>
  <c r="L254" i="9"/>
  <c r="F254" i="9" s="1"/>
  <c r="E254" i="9"/>
  <c r="B254" i="9"/>
  <c r="M253" i="9"/>
  <c r="F253" i="9" s="1"/>
  <c r="L253" i="9"/>
  <c r="E253" i="9"/>
  <c r="B253" i="9" s="1"/>
  <c r="M252" i="9"/>
  <c r="L252" i="9"/>
  <c r="F252" i="9"/>
  <c r="E252" i="9"/>
  <c r="M251" i="9"/>
  <c r="L251" i="9"/>
  <c r="F251" i="9"/>
  <c r="B251" i="9" s="1"/>
  <c r="E251" i="9"/>
  <c r="M250" i="9"/>
  <c r="L250" i="9"/>
  <c r="F250" i="9" s="1"/>
  <c r="B250" i="9" s="1"/>
  <c r="E250" i="9"/>
  <c r="M249" i="9"/>
  <c r="F249" i="9" s="1"/>
  <c r="L249" i="9"/>
  <c r="E249" i="9"/>
  <c r="M248" i="9"/>
  <c r="L248" i="9"/>
  <c r="F248" i="9"/>
  <c r="E248" i="9"/>
  <c r="M247" i="9"/>
  <c r="F247" i="9" s="1"/>
  <c r="B247" i="9" s="1"/>
  <c r="L247" i="9"/>
  <c r="E247" i="9"/>
  <c r="M246" i="9"/>
  <c r="L246" i="9"/>
  <c r="F246" i="9" s="1"/>
  <c r="E246" i="9"/>
  <c r="B246" i="9"/>
  <c r="M245" i="9"/>
  <c r="F245" i="9" s="1"/>
  <c r="L245" i="9"/>
  <c r="E245" i="9"/>
  <c r="B245" i="9" s="1"/>
  <c r="M244" i="9"/>
  <c r="L244" i="9"/>
  <c r="F244" i="9"/>
  <c r="E244" i="9"/>
  <c r="M243" i="9"/>
  <c r="L243" i="9"/>
  <c r="F243" i="9"/>
  <c r="B243" i="9" s="1"/>
  <c r="E243" i="9"/>
  <c r="M242" i="9"/>
  <c r="L242" i="9"/>
  <c r="F242" i="9" s="1"/>
  <c r="B242" i="9" s="1"/>
  <c r="E242" i="9"/>
  <c r="M241" i="9"/>
  <c r="F241" i="9" s="1"/>
  <c r="L241" i="9"/>
  <c r="E241" i="9"/>
  <c r="M240" i="9"/>
  <c r="L240" i="9"/>
  <c r="F240" i="9"/>
  <c r="E240" i="9"/>
  <c r="M239" i="9"/>
  <c r="F239" i="9" s="1"/>
  <c r="B239" i="9" s="1"/>
  <c r="L239" i="9"/>
  <c r="E239" i="9"/>
  <c r="M238" i="9"/>
  <c r="L238" i="9"/>
  <c r="F238" i="9" s="1"/>
  <c r="E238" i="9"/>
  <c r="B238" i="9"/>
  <c r="M237" i="9"/>
  <c r="F237" i="9" s="1"/>
  <c r="L237" i="9"/>
  <c r="E237" i="9"/>
  <c r="B237" i="9" s="1"/>
  <c r="M236" i="9"/>
  <c r="L236" i="9"/>
  <c r="F236" i="9"/>
  <c r="E236" i="9"/>
  <c r="M235" i="9"/>
  <c r="L235" i="9"/>
  <c r="F235" i="9"/>
  <c r="B235" i="9" s="1"/>
  <c r="E235" i="9"/>
  <c r="M234" i="9"/>
  <c r="L234" i="9"/>
  <c r="F234" i="9" s="1"/>
  <c r="E234" i="9"/>
  <c r="B234" i="9" s="1"/>
  <c r="M233" i="9"/>
  <c r="F233" i="9" s="1"/>
  <c r="B233" i="9" s="1"/>
  <c r="L233" i="9"/>
  <c r="E233" i="9"/>
  <c r="M232" i="9"/>
  <c r="L232" i="9"/>
  <c r="F232" i="9" s="1"/>
  <c r="E232" i="9"/>
  <c r="M231" i="9"/>
  <c r="L231" i="9"/>
  <c r="F231" i="9" s="1"/>
  <c r="B231" i="9" s="1"/>
  <c r="E231" i="9"/>
  <c r="M230" i="9"/>
  <c r="L230" i="9"/>
  <c r="E230" i="9"/>
  <c r="M229" i="9"/>
  <c r="F229" i="9" s="1"/>
  <c r="L229" i="9"/>
  <c r="E229" i="9"/>
  <c r="M228" i="9"/>
  <c r="L228" i="9"/>
  <c r="F228" i="9"/>
  <c r="E228" i="9"/>
  <c r="M227" i="9"/>
  <c r="L227" i="9"/>
  <c r="F227" i="9"/>
  <c r="B227" i="9" s="1"/>
  <c r="E227" i="9"/>
  <c r="M226" i="9"/>
  <c r="L226" i="9"/>
  <c r="F226" i="9" s="1"/>
  <c r="E226" i="9"/>
  <c r="B226" i="9" s="1"/>
  <c r="H225" i="9"/>
  <c r="G225" i="9"/>
  <c r="F225" i="9"/>
  <c r="M224" i="9"/>
  <c r="L224" i="9"/>
  <c r="F224" i="9" s="1"/>
  <c r="E224" i="9"/>
  <c r="M223" i="9"/>
  <c r="L223" i="9"/>
  <c r="F223" i="9" s="1"/>
  <c r="B223" i="9" s="1"/>
  <c r="E223" i="9"/>
  <c r="M222" i="9"/>
  <c r="L222" i="9"/>
  <c r="E222" i="9"/>
  <c r="M221" i="9"/>
  <c r="F221" i="9" s="1"/>
  <c r="B221" i="9" s="1"/>
  <c r="L221" i="9"/>
  <c r="E221" i="9"/>
  <c r="M220" i="9"/>
  <c r="L220" i="9"/>
  <c r="E220" i="9"/>
  <c r="M219" i="9"/>
  <c r="L219" i="9"/>
  <c r="F219" i="9" s="1"/>
  <c r="B219" i="9" s="1"/>
  <c r="E219" i="9"/>
  <c r="M218" i="9"/>
  <c r="L218" i="9"/>
  <c r="E218" i="9"/>
  <c r="M217" i="9"/>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E146" i="9" s="1"/>
  <c r="B146" i="9" s="1"/>
  <c r="F146" i="9"/>
  <c r="H145" i="9"/>
  <c r="G145" i="9"/>
  <c r="F145" i="9"/>
  <c r="E145" i="9"/>
  <c r="B145" i="9" s="1"/>
  <c r="H144" i="9"/>
  <c r="E144" i="9" s="1"/>
  <c r="B144" i="9" s="1"/>
  <c r="G144" i="9"/>
  <c r="F144" i="9"/>
  <c r="H143" i="9"/>
  <c r="G143" i="9"/>
  <c r="E143" i="9" s="1"/>
  <c r="B143" i="9" s="1"/>
  <c r="F143"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F108" i="9"/>
  <c r="B108" i="9"/>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E43" i="9" s="1"/>
  <c r="B43" i="9" s="1"/>
  <c r="G43" i="9"/>
  <c r="F43" i="9"/>
  <c r="H42" i="9"/>
  <c r="G42" i="9"/>
  <c r="E42" i="9" s="1"/>
  <c r="B42" i="9" s="1"/>
  <c r="F42" i="9"/>
  <c r="H41" i="9"/>
  <c r="G41" i="9"/>
  <c r="F41" i="9"/>
  <c r="H40" i="9"/>
  <c r="G40" i="9"/>
  <c r="F40" i="9"/>
  <c r="H39" i="9"/>
  <c r="E39" i="9" s="1"/>
  <c r="B39" i="9" s="1"/>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F26" i="9"/>
  <c r="H25" i="9"/>
  <c r="E25" i="9" s="1"/>
  <c r="B25" i="9" s="1"/>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E274" i="9" s="1"/>
  <c r="B274" i="9" s="1"/>
  <c r="I3" i="9"/>
  <c r="H3" i="9"/>
  <c r="G3" i="9"/>
  <c r="D101" i="8"/>
  <c r="D95" i="8"/>
  <c r="D90" i="8"/>
  <c r="D85" i="8"/>
  <c r="D80" i="8"/>
  <c r="D75" i="8"/>
  <c r="D70" i="8"/>
  <c r="D65" i="8"/>
  <c r="D60" i="8"/>
  <c r="D55" i="8"/>
  <c r="D49" i="8" s="1"/>
  <c r="D50" i="8"/>
  <c r="D44" i="8"/>
  <c r="D43" i="8" s="1"/>
  <c r="D36" i="8"/>
  <c r="D26" i="8"/>
  <c r="D24" i="8" s="1"/>
  <c r="C1499" i="1" s="1"/>
  <c r="D18" i="8"/>
  <c r="D8" i="8"/>
  <c r="D6" i="8" s="1"/>
  <c r="C1481" i="1" s="1"/>
  <c r="H1481" i="1" s="1"/>
  <c r="E44" i="7"/>
  <c r="D44" i="7"/>
  <c r="E39" i="7"/>
  <c r="D39" i="7"/>
  <c r="D38" i="7" s="1"/>
  <c r="E38" i="7"/>
  <c r="E30" i="7"/>
  <c r="D30" i="7"/>
  <c r="D22" i="7" s="1"/>
  <c r="D5" i="7" s="1"/>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E245" i="5" s="1"/>
  <c r="D1222" i="1" s="1"/>
  <c r="D246" i="5"/>
  <c r="D245" i="5"/>
  <c r="C1222"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154" i="1" s="1"/>
  <c r="D180" i="5"/>
  <c r="D177" i="5" s="1"/>
  <c r="C1154"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E79" i="5"/>
  <c r="E78" i="5" s="1"/>
  <c r="D1056" i="1" s="1"/>
  <c r="D79" i="5"/>
  <c r="F79" i="5" s="1"/>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D484" i="4" s="1"/>
  <c r="F484"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E635" i="4" s="1"/>
  <c r="D422" i="4"/>
  <c r="E418" i="4"/>
  <c r="D413" i="1" s="1"/>
  <c r="D418" i="4"/>
  <c r="E417" i="4"/>
  <c r="D417" i="4"/>
  <c r="F417"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E351"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E253" i="4"/>
  <c r="E252" i="4" s="1"/>
  <c r="D248" i="1"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I35"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4" i="1"/>
  <c r="C1524" i="1"/>
  <c r="G1524" i="1" s="1"/>
  <c r="H1523" i="1"/>
  <c r="G1523" i="1"/>
  <c r="C1523" i="1"/>
  <c r="C1522" i="1"/>
  <c r="C1521" i="1"/>
  <c r="H1521" i="1" s="1"/>
  <c r="H1520" i="1"/>
  <c r="C1520" i="1"/>
  <c r="G1520" i="1" s="1"/>
  <c r="H1519" i="1"/>
  <c r="G1519" i="1"/>
  <c r="C1519" i="1"/>
  <c r="C1518" i="1"/>
  <c r="H1516" i="1"/>
  <c r="C1516" i="1"/>
  <c r="G1516" i="1" s="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C1504" i="1"/>
  <c r="H1504" i="1" s="1"/>
  <c r="H1503" i="1"/>
  <c r="C1503" i="1"/>
  <c r="G1503" i="1" s="1"/>
  <c r="C1502" i="1"/>
  <c r="H1500" i="1"/>
  <c r="G1500" i="1"/>
  <c r="C1500" i="1"/>
  <c r="C1498" i="1"/>
  <c r="C1497" i="1"/>
  <c r="H1497" i="1" s="1"/>
  <c r="H1496" i="1"/>
  <c r="C1496" i="1"/>
  <c r="G1496" i="1" s="1"/>
  <c r="H1495" i="1"/>
  <c r="G1495" i="1"/>
  <c r="C1495" i="1"/>
  <c r="C1494" i="1"/>
  <c r="C1493" i="1"/>
  <c r="H1493" i="1" s="1"/>
  <c r="H1492" i="1"/>
  <c r="C1492" i="1"/>
  <c r="G1492" i="1" s="1"/>
  <c r="H1491" i="1"/>
  <c r="G1491" i="1"/>
  <c r="C1491" i="1"/>
  <c r="C1490" i="1"/>
  <c r="C1489" i="1"/>
  <c r="H1489" i="1" s="1"/>
  <c r="H1488" i="1"/>
  <c r="C1488" i="1"/>
  <c r="G1488" i="1" s="1"/>
  <c r="H1487" i="1"/>
  <c r="G1487" i="1"/>
  <c r="C1487" i="1"/>
  <c r="C1486" i="1"/>
  <c r="C1485" i="1"/>
  <c r="H1485" i="1" s="1"/>
  <c r="G1484" i="1"/>
  <c r="C1484" i="1"/>
  <c r="H1484" i="1" s="1"/>
  <c r="C1482" i="1"/>
  <c r="H1480" i="1"/>
  <c r="C1480" i="1"/>
  <c r="G1480" i="1" s="1"/>
  <c r="D1479" i="1"/>
  <c r="C1479" i="1"/>
  <c r="H1478" i="1"/>
  <c r="G1478" i="1"/>
  <c r="I1478" i="1" s="1"/>
  <c r="D1478" i="1"/>
  <c r="C1478" i="1"/>
  <c r="J1478" i="1" s="1"/>
  <c r="D1477" i="1"/>
  <c r="C1477" i="1"/>
  <c r="H1476" i="1"/>
  <c r="G1476" i="1"/>
  <c r="I1476" i="1" s="1"/>
  <c r="D1476" i="1"/>
  <c r="J1476" i="1" s="1"/>
  <c r="C1476" i="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J1468" i="1" s="1"/>
  <c r="H1467" i="1"/>
  <c r="G1467" i="1"/>
  <c r="I1467" i="1" s="1"/>
  <c r="D1467" i="1"/>
  <c r="C1467" i="1"/>
  <c r="J1467" i="1" s="1"/>
  <c r="D1466" i="1"/>
  <c r="C1466" i="1"/>
  <c r="J1466" i="1" s="1"/>
  <c r="H1465" i="1"/>
  <c r="G1465" i="1"/>
  <c r="I1465" i="1" s="1"/>
  <c r="D1465" i="1"/>
  <c r="C1465" i="1"/>
  <c r="J1465" i="1" s="1"/>
  <c r="D1464" i="1"/>
  <c r="C1464" i="1"/>
  <c r="J1464" i="1" s="1"/>
  <c r="D1463" i="1"/>
  <c r="G1463" i="1" s="1"/>
  <c r="C1463" i="1"/>
  <c r="D1462" i="1"/>
  <c r="C1462" i="1"/>
  <c r="J1462" i="1" s="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D1445" i="1"/>
  <c r="C1445" i="1"/>
  <c r="G1444" i="1"/>
  <c r="D1444" i="1"/>
  <c r="J1444" i="1" s="1"/>
  <c r="C1444" i="1"/>
  <c r="H1444" i="1" s="1"/>
  <c r="D1443" i="1"/>
  <c r="C1443" i="1"/>
  <c r="G1442" i="1"/>
  <c r="D1442" i="1"/>
  <c r="J1442" i="1" s="1"/>
  <c r="C1442" i="1"/>
  <c r="H1442" i="1" s="1"/>
  <c r="D1441" i="1"/>
  <c r="C1441" i="1"/>
  <c r="G1440" i="1"/>
  <c r="D1440" i="1"/>
  <c r="J1440" i="1" s="1"/>
  <c r="C1440" i="1"/>
  <c r="H1440" i="1" s="1"/>
  <c r="D1439" i="1"/>
  <c r="C1439" i="1"/>
  <c r="D1438" i="1"/>
  <c r="C1438" i="1"/>
  <c r="G1438" i="1" s="1"/>
  <c r="H1437" i="1"/>
  <c r="D1437" i="1"/>
  <c r="C1437" i="1"/>
  <c r="G1437" i="1" s="1"/>
  <c r="C1436" i="1"/>
  <c r="H1434" i="1"/>
  <c r="D1434" i="1"/>
  <c r="C1434" i="1"/>
  <c r="G1434" i="1" s="1"/>
  <c r="D1433" i="1"/>
  <c r="C1433" i="1"/>
  <c r="D1432" i="1"/>
  <c r="C1432" i="1"/>
  <c r="G1432" i="1" s="1"/>
  <c r="H1431" i="1"/>
  <c r="D1431" i="1"/>
  <c r="C1431" i="1"/>
  <c r="G1431" i="1" s="1"/>
  <c r="H1430" i="1"/>
  <c r="D1430" i="1"/>
  <c r="C1430" i="1"/>
  <c r="G1430" i="1" s="1"/>
  <c r="D1429" i="1"/>
  <c r="C1429" i="1"/>
  <c r="D1428" i="1"/>
  <c r="C1428" i="1"/>
  <c r="G1428" i="1" s="1"/>
  <c r="H1427" i="1"/>
  <c r="D1427" i="1"/>
  <c r="C1427" i="1"/>
  <c r="G1427" i="1" s="1"/>
  <c r="H1426" i="1"/>
  <c r="D1426" i="1"/>
  <c r="C1426" i="1"/>
  <c r="G1426" i="1" s="1"/>
  <c r="D1425" i="1"/>
  <c r="C1425" i="1"/>
  <c r="D1424" i="1"/>
  <c r="C1424" i="1"/>
  <c r="G1424" i="1" s="1"/>
  <c r="D1423" i="1"/>
  <c r="H1422" i="1"/>
  <c r="D1422" i="1"/>
  <c r="C1422" i="1"/>
  <c r="G1422" i="1" s="1"/>
  <c r="D1421" i="1"/>
  <c r="C1421" i="1"/>
  <c r="D1420" i="1"/>
  <c r="C1420" i="1"/>
  <c r="G1420" i="1" s="1"/>
  <c r="H1419" i="1"/>
  <c r="D1419" i="1"/>
  <c r="C1419" i="1"/>
  <c r="G1419" i="1" s="1"/>
  <c r="H1418" i="1"/>
  <c r="D1418" i="1"/>
  <c r="C1418" i="1"/>
  <c r="G1418" i="1" s="1"/>
  <c r="D1417" i="1"/>
  <c r="C1417" i="1"/>
  <c r="D1416" i="1"/>
  <c r="C1416" i="1"/>
  <c r="G1416" i="1" s="1"/>
  <c r="H1415" i="1"/>
  <c r="D1415" i="1"/>
  <c r="C1415" i="1"/>
  <c r="G1415" i="1" s="1"/>
  <c r="D1414" i="1"/>
  <c r="C1414" i="1"/>
  <c r="G1414" i="1" s="1"/>
  <c r="D1413" i="1"/>
  <c r="C1413" i="1"/>
  <c r="D1412" i="1"/>
  <c r="C1412" i="1"/>
  <c r="G1412" i="1" s="1"/>
  <c r="H1411" i="1"/>
  <c r="D1411" i="1"/>
  <c r="C1411" i="1"/>
  <c r="G1411" i="1" s="1"/>
  <c r="H1410" i="1"/>
  <c r="D1410" i="1"/>
  <c r="C1410" i="1"/>
  <c r="G1410" i="1" s="1"/>
  <c r="D1409" i="1"/>
  <c r="C1409" i="1"/>
  <c r="H1407" i="1"/>
  <c r="D1407" i="1"/>
  <c r="C1407" i="1"/>
  <c r="G1407" i="1" s="1"/>
  <c r="H1406" i="1"/>
  <c r="D1406" i="1"/>
  <c r="C1406" i="1"/>
  <c r="G1406" i="1" s="1"/>
  <c r="D1405" i="1"/>
  <c r="C1405" i="1"/>
  <c r="D1404" i="1"/>
  <c r="C1404" i="1"/>
  <c r="G1404" i="1" s="1"/>
  <c r="H1403" i="1"/>
  <c r="D1403" i="1"/>
  <c r="C1403" i="1"/>
  <c r="G1403" i="1" s="1"/>
  <c r="H1402" i="1"/>
  <c r="D1402" i="1"/>
  <c r="C1402" i="1"/>
  <c r="G1402" i="1" s="1"/>
  <c r="D1401" i="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D1393" i="1"/>
  <c r="C1393" i="1"/>
  <c r="D1392" i="1"/>
  <c r="C1392" i="1"/>
  <c r="G1392" i="1" s="1"/>
  <c r="H1391" i="1"/>
  <c r="D1391" i="1"/>
  <c r="C1391" i="1"/>
  <c r="G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C1278" i="1"/>
  <c r="G1277" i="1"/>
  <c r="D1277" i="1"/>
  <c r="C1277" i="1"/>
  <c r="H1277" i="1" s="1"/>
  <c r="G1276" i="1"/>
  <c r="D1276" i="1"/>
  <c r="C1276" i="1"/>
  <c r="H1276" i="1" s="1"/>
  <c r="D1275" i="1"/>
  <c r="C1275" i="1"/>
  <c r="H1275" i="1" s="1"/>
  <c r="D1274" i="1"/>
  <c r="C1274" i="1"/>
  <c r="H1274" i="1" s="1"/>
  <c r="G1273" i="1"/>
  <c r="D1273" i="1"/>
  <c r="C1273" i="1"/>
  <c r="H1273" i="1" s="1"/>
  <c r="G1272" i="1"/>
  <c r="D1272" i="1"/>
  <c r="C1272" i="1"/>
  <c r="H1272" i="1" s="1"/>
  <c r="D1271" i="1"/>
  <c r="C1271" i="1"/>
  <c r="H1271" i="1" s="1"/>
  <c r="D1270" i="1"/>
  <c r="C1270" i="1"/>
  <c r="H1270" i="1" s="1"/>
  <c r="G1269" i="1"/>
  <c r="D1269" i="1"/>
  <c r="C1269" i="1"/>
  <c r="H1269" i="1" s="1"/>
  <c r="G1268" i="1"/>
  <c r="D1268" i="1"/>
  <c r="C1268" i="1"/>
  <c r="H1268" i="1" s="1"/>
  <c r="D1267" i="1"/>
  <c r="C1267" i="1"/>
  <c r="H1267" i="1" s="1"/>
  <c r="D1266" i="1"/>
  <c r="C1266" i="1"/>
  <c r="H1266" i="1" s="1"/>
  <c r="G1265" i="1"/>
  <c r="D1265" i="1"/>
  <c r="C1265" i="1"/>
  <c r="H1265" i="1" s="1"/>
  <c r="D1264" i="1"/>
  <c r="C1264" i="1"/>
  <c r="D1263" i="1"/>
  <c r="C1263" i="1"/>
  <c r="H1263" i="1" s="1"/>
  <c r="D1262" i="1"/>
  <c r="C1262" i="1"/>
  <c r="G1261" i="1"/>
  <c r="D1261" i="1"/>
  <c r="C1261" i="1"/>
  <c r="H1261" i="1" s="1"/>
  <c r="G1260" i="1"/>
  <c r="D1260" i="1"/>
  <c r="C1260" i="1"/>
  <c r="H1260" i="1" s="1"/>
  <c r="D1259" i="1"/>
  <c r="C1259" i="1"/>
  <c r="H1259" i="1" s="1"/>
  <c r="D1258" i="1"/>
  <c r="C1258" i="1"/>
  <c r="H1258" i="1" s="1"/>
  <c r="G1257" i="1"/>
  <c r="D1257" i="1"/>
  <c r="C1257" i="1"/>
  <c r="H1257" i="1" s="1"/>
  <c r="G1256" i="1"/>
  <c r="D1256" i="1"/>
  <c r="C1256" i="1"/>
  <c r="H1256" i="1" s="1"/>
  <c r="D1255" i="1"/>
  <c r="C1255" i="1"/>
  <c r="H1255" i="1" s="1"/>
  <c r="D1254" i="1"/>
  <c r="C1254" i="1"/>
  <c r="H1254" i="1" s="1"/>
  <c r="G1253" i="1"/>
  <c r="D1253" i="1"/>
  <c r="C1253" i="1"/>
  <c r="H1253" i="1" s="1"/>
  <c r="G1252" i="1"/>
  <c r="D1252" i="1"/>
  <c r="C1252" i="1"/>
  <c r="H1252" i="1" s="1"/>
  <c r="D1251" i="1"/>
  <c r="C1251" i="1"/>
  <c r="H1251" i="1" s="1"/>
  <c r="D1250" i="1"/>
  <c r="C1250" i="1"/>
  <c r="H1250" i="1" s="1"/>
  <c r="G1249" i="1"/>
  <c r="D1249" i="1"/>
  <c r="C1249" i="1"/>
  <c r="H1249" i="1" s="1"/>
  <c r="G1248" i="1"/>
  <c r="D1248" i="1"/>
  <c r="C1248" i="1"/>
  <c r="H1248" i="1" s="1"/>
  <c r="D1247" i="1"/>
  <c r="C1247" i="1"/>
  <c r="H1247" i="1" s="1"/>
  <c r="D1246" i="1"/>
  <c r="C1246" i="1"/>
  <c r="H1246" i="1" s="1"/>
  <c r="D1245" i="1"/>
  <c r="G1245" i="1" s="1"/>
  <c r="C1245" i="1"/>
  <c r="H1245" i="1" s="1"/>
  <c r="G1244" i="1"/>
  <c r="D1244" i="1"/>
  <c r="C1244" i="1"/>
  <c r="D1243" i="1"/>
  <c r="C1243" i="1"/>
  <c r="H1243" i="1" s="1"/>
  <c r="D1242" i="1"/>
  <c r="C1242" i="1"/>
  <c r="H1242" i="1" s="1"/>
  <c r="D1241" i="1"/>
  <c r="G1241" i="1" s="1"/>
  <c r="C1241" i="1"/>
  <c r="G1240" i="1"/>
  <c r="D1240" i="1"/>
  <c r="C1240" i="1"/>
  <c r="H1240" i="1" s="1"/>
  <c r="D1239" i="1"/>
  <c r="C1239" i="1"/>
  <c r="H1239" i="1" s="1"/>
  <c r="D1238" i="1"/>
  <c r="C1238" i="1"/>
  <c r="H1238" i="1" s="1"/>
  <c r="D1237" i="1"/>
  <c r="C1237" i="1"/>
  <c r="H1237" i="1" s="1"/>
  <c r="C1236" i="1"/>
  <c r="D1235" i="1"/>
  <c r="C1235" i="1"/>
  <c r="D1234" i="1"/>
  <c r="C1234" i="1"/>
  <c r="H1234" i="1" s="1"/>
  <c r="G1233" i="1"/>
  <c r="D1233" i="1"/>
  <c r="C1233" i="1"/>
  <c r="H1233" i="1" s="1"/>
  <c r="D1232" i="1"/>
  <c r="C1232" i="1"/>
  <c r="H1232" i="1" s="1"/>
  <c r="D1231" i="1"/>
  <c r="C1231" i="1"/>
  <c r="H1231" i="1" s="1"/>
  <c r="D1230" i="1"/>
  <c r="C1230" i="1"/>
  <c r="H1230" i="1" s="1"/>
  <c r="H1229" i="1"/>
  <c r="D1229" i="1"/>
  <c r="C1229" i="1"/>
  <c r="G1229" i="1" s="1"/>
  <c r="H1228" i="1"/>
  <c r="D1228" i="1"/>
  <c r="C1228" i="1"/>
  <c r="G1228" i="1" s="1"/>
  <c r="H1227" i="1"/>
  <c r="D1227" i="1"/>
  <c r="C1227" i="1"/>
  <c r="G1227" i="1" s="1"/>
  <c r="H1226" i="1"/>
  <c r="D1226" i="1"/>
  <c r="C1226" i="1"/>
  <c r="G1226" i="1" s="1"/>
  <c r="H1225" i="1"/>
  <c r="D1225" i="1"/>
  <c r="C1225" i="1"/>
  <c r="G1225" i="1" s="1"/>
  <c r="D1224" i="1"/>
  <c r="C1224" i="1"/>
  <c r="H1224" i="1" s="1"/>
  <c r="D1223" i="1"/>
  <c r="C1223" i="1"/>
  <c r="H1221" i="1"/>
  <c r="D1221" i="1"/>
  <c r="C1221" i="1"/>
  <c r="G1221" i="1" s="1"/>
  <c r="H1220" i="1"/>
  <c r="D1220" i="1"/>
  <c r="C1220" i="1"/>
  <c r="G1220" i="1" s="1"/>
  <c r="H1219" i="1"/>
  <c r="D1219" i="1"/>
  <c r="C1219" i="1"/>
  <c r="G1219" i="1" s="1"/>
  <c r="D1218" i="1"/>
  <c r="C1218" i="1"/>
  <c r="G1218" i="1" s="1"/>
  <c r="D1217" i="1"/>
  <c r="C1217"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D1165" i="1"/>
  <c r="H1165" i="1" s="1"/>
  <c r="C1165" i="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D1156" i="1"/>
  <c r="C1156" i="1"/>
  <c r="G1156" i="1" s="1"/>
  <c r="D1155" i="1"/>
  <c r="C1155" i="1"/>
  <c r="D1151" i="1"/>
  <c r="H1151" i="1" s="1"/>
  <c r="C1151" i="1"/>
  <c r="H1150" i="1"/>
  <c r="D1150" i="1"/>
  <c r="C1150" i="1"/>
  <c r="G1150" i="1" s="1"/>
  <c r="H1149" i="1"/>
  <c r="D1149" i="1"/>
  <c r="C1149" i="1"/>
  <c r="G1149" i="1" s="1"/>
  <c r="D1148" i="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D1139" i="1"/>
  <c r="H1139" i="1" s="1"/>
  <c r="C1139" i="1"/>
  <c r="G1139" i="1" s="1"/>
  <c r="D1138" i="1"/>
  <c r="H1138" i="1" s="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D1064" i="1"/>
  <c r="C1064" i="1"/>
  <c r="H1063" i="1"/>
  <c r="D1063" i="1"/>
  <c r="C1063" i="1"/>
  <c r="G1063" i="1" s="1"/>
  <c r="H1062" i="1"/>
  <c r="D1062" i="1"/>
  <c r="C1062" i="1"/>
  <c r="G1062" i="1" s="1"/>
  <c r="H1061" i="1"/>
  <c r="D1061" i="1"/>
  <c r="C1061" i="1"/>
  <c r="G1061" i="1" s="1"/>
  <c r="H1060" i="1"/>
  <c r="D1060" i="1"/>
  <c r="C1060" i="1"/>
  <c r="G1060" i="1" s="1"/>
  <c r="D1059" i="1"/>
  <c r="C1059" i="1"/>
  <c r="D1058" i="1"/>
  <c r="H1058" i="1" s="1"/>
  <c r="C1058"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D1032" i="1"/>
  <c r="H1032" i="1" s="1"/>
  <c r="C1032" i="1"/>
  <c r="H1031" i="1"/>
  <c r="D1031" i="1"/>
  <c r="C1031" i="1"/>
  <c r="G1031" i="1" s="1"/>
  <c r="C1030" i="1"/>
  <c r="H1029" i="1"/>
  <c r="D1029" i="1"/>
  <c r="C1029" i="1"/>
  <c r="G1029" i="1" s="1"/>
  <c r="D1028" i="1"/>
  <c r="C1028" i="1"/>
  <c r="G1028" i="1" s="1"/>
  <c r="H1027" i="1"/>
  <c r="D1027" i="1"/>
  <c r="C1027" i="1"/>
  <c r="G1027" i="1" s="1"/>
  <c r="H1026" i="1"/>
  <c r="D1026" i="1"/>
  <c r="C1026" i="1"/>
  <c r="G1026" i="1" s="1"/>
  <c r="D1025" i="1"/>
  <c r="C1025" i="1"/>
  <c r="H1024" i="1"/>
  <c r="D1024" i="1"/>
  <c r="C1024" i="1"/>
  <c r="G1024" i="1" s="1"/>
  <c r="C1023" i="1"/>
  <c r="H1022" i="1"/>
  <c r="D1022" i="1"/>
  <c r="C1022" i="1"/>
  <c r="G1022" i="1" s="1"/>
  <c r="H1021" i="1"/>
  <c r="D1021" i="1"/>
  <c r="C1021" i="1"/>
  <c r="G1021" i="1" s="1"/>
  <c r="H1020" i="1"/>
  <c r="D1020" i="1"/>
  <c r="C1020" i="1"/>
  <c r="G1020" i="1" s="1"/>
  <c r="H1019" i="1"/>
  <c r="D1019" i="1"/>
  <c r="C1019" i="1"/>
  <c r="G1019" i="1" s="1"/>
  <c r="H1018" i="1"/>
  <c r="D1018" i="1"/>
  <c r="C1018" i="1"/>
  <c r="H1017" i="1"/>
  <c r="D1017" i="1"/>
  <c r="C1017" i="1"/>
  <c r="G1017" i="1" s="1"/>
  <c r="H1016" i="1"/>
  <c r="D1016" i="1"/>
  <c r="C1016" i="1"/>
  <c r="G1016" i="1" s="1"/>
  <c r="H1015" i="1"/>
  <c r="D1015" i="1"/>
  <c r="C1015" i="1"/>
  <c r="G1015" i="1" s="1"/>
  <c r="D1014" i="1"/>
  <c r="C1014" i="1"/>
  <c r="D1013" i="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D1006" i="1"/>
  <c r="C1006" i="1"/>
  <c r="G1006" i="1" s="1"/>
  <c r="H1005" i="1"/>
  <c r="D1005" i="1"/>
  <c r="C1005" i="1"/>
  <c r="G1005" i="1" s="1"/>
  <c r="D1004" i="1"/>
  <c r="H1004" i="1" s="1"/>
  <c r="C1004" i="1"/>
  <c r="D1003" i="1"/>
  <c r="C1003" i="1"/>
  <c r="D1002" i="1"/>
  <c r="C1002" i="1"/>
  <c r="H1001" i="1"/>
  <c r="D1001" i="1"/>
  <c r="C1001" i="1"/>
  <c r="G1001" i="1" s="1"/>
  <c r="D1000" i="1"/>
  <c r="H1000" i="1" s="1"/>
  <c r="C1000" i="1"/>
  <c r="H999" i="1"/>
  <c r="D999" i="1"/>
  <c r="C999" i="1"/>
  <c r="D998" i="1"/>
  <c r="C998" i="1"/>
  <c r="G998" i="1" s="1"/>
  <c r="D996" i="1"/>
  <c r="C996" i="1"/>
  <c r="G996" i="1" s="1"/>
  <c r="H995" i="1"/>
  <c r="D995" i="1"/>
  <c r="C995" i="1"/>
  <c r="G995" i="1" s="1"/>
  <c r="H994" i="1"/>
  <c r="D994" i="1"/>
  <c r="C994" i="1"/>
  <c r="G994" i="1" s="1"/>
  <c r="D993" i="1"/>
  <c r="C993" i="1"/>
  <c r="H992" i="1"/>
  <c r="D992" i="1"/>
  <c r="C992" i="1"/>
  <c r="G992" i="1" s="1"/>
  <c r="D989" i="1"/>
  <c r="H989" i="1" s="1"/>
  <c r="C989" i="1"/>
  <c r="D988" i="1"/>
  <c r="C988" i="1"/>
  <c r="G988" i="1" s="1"/>
  <c r="H987" i="1"/>
  <c r="D987" i="1"/>
  <c r="C987" i="1"/>
  <c r="G987" i="1" s="1"/>
  <c r="C986"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D955" i="1"/>
  <c r="C955" i="1"/>
  <c r="G955" i="1" s="1"/>
  <c r="D954" i="1"/>
  <c r="C954" i="1"/>
  <c r="G954" i="1" s="1"/>
  <c r="H953" i="1"/>
  <c r="D953" i="1"/>
  <c r="C953" i="1"/>
  <c r="G953" i="1" s="1"/>
  <c r="H952" i="1"/>
  <c r="D952" i="1"/>
  <c r="C952" i="1"/>
  <c r="G952" i="1" s="1"/>
  <c r="D951" i="1"/>
  <c r="C951" i="1"/>
  <c r="G951" i="1" s="1"/>
  <c r="D950" i="1"/>
  <c r="C950" i="1"/>
  <c r="G950" i="1" s="1"/>
  <c r="H949" i="1"/>
  <c r="D949" i="1"/>
  <c r="C949" i="1"/>
  <c r="G949" i="1" s="1"/>
  <c r="H948" i="1"/>
  <c r="D948" i="1"/>
  <c r="C948" i="1"/>
  <c r="G948" i="1" s="1"/>
  <c r="D947" i="1"/>
  <c r="C947" i="1"/>
  <c r="G947" i="1" s="1"/>
  <c r="D946" i="1"/>
  <c r="C946" i="1"/>
  <c r="G946" i="1" s="1"/>
  <c r="H945" i="1"/>
  <c r="D945" i="1"/>
  <c r="C945" i="1"/>
  <c r="G945" i="1" s="1"/>
  <c r="H944" i="1"/>
  <c r="D944" i="1"/>
  <c r="C944" i="1"/>
  <c r="G944" i="1" s="1"/>
  <c r="D943" i="1"/>
  <c r="C943" i="1"/>
  <c r="G943" i="1" s="1"/>
  <c r="D942" i="1"/>
  <c r="C942" i="1"/>
  <c r="G942" i="1" s="1"/>
  <c r="H941" i="1"/>
  <c r="D941" i="1"/>
  <c r="C941" i="1"/>
  <c r="G941" i="1" s="1"/>
  <c r="H940" i="1"/>
  <c r="D940" i="1"/>
  <c r="C940" i="1"/>
  <c r="G940" i="1" s="1"/>
  <c r="D939" i="1"/>
  <c r="C939" i="1"/>
  <c r="G939" i="1" s="1"/>
  <c r="D938" i="1"/>
  <c r="C938" i="1"/>
  <c r="G938" i="1" s="1"/>
  <c r="H937" i="1"/>
  <c r="D937" i="1"/>
  <c r="C937" i="1"/>
  <c r="G937" i="1" s="1"/>
  <c r="H936" i="1"/>
  <c r="D936" i="1"/>
  <c r="C936" i="1"/>
  <c r="G936" i="1" s="1"/>
  <c r="D935" i="1"/>
  <c r="C935" i="1"/>
  <c r="G935" i="1" s="1"/>
  <c r="D934" i="1"/>
  <c r="C934" i="1"/>
  <c r="G934" i="1" s="1"/>
  <c r="H933" i="1"/>
  <c r="D933" i="1"/>
  <c r="C933" i="1"/>
  <c r="G933" i="1" s="1"/>
  <c r="H932" i="1"/>
  <c r="D932" i="1"/>
  <c r="C932" i="1"/>
  <c r="G932" i="1" s="1"/>
  <c r="D931" i="1"/>
  <c r="C931" i="1"/>
  <c r="G931" i="1" s="1"/>
  <c r="D930" i="1"/>
  <c r="C930" i="1"/>
  <c r="G930" i="1" s="1"/>
  <c r="H929" i="1"/>
  <c r="D929" i="1"/>
  <c r="C929" i="1"/>
  <c r="G929" i="1" s="1"/>
  <c r="H928" i="1"/>
  <c r="D928" i="1"/>
  <c r="C928" i="1"/>
  <c r="G928" i="1" s="1"/>
  <c r="D927" i="1"/>
  <c r="C927" i="1"/>
  <c r="G927" i="1" s="1"/>
  <c r="D926" i="1"/>
  <c r="C926" i="1"/>
  <c r="G926" i="1" s="1"/>
  <c r="H925" i="1"/>
  <c r="D925" i="1"/>
  <c r="C925" i="1"/>
  <c r="G925" i="1" s="1"/>
  <c r="H924" i="1"/>
  <c r="D924" i="1"/>
  <c r="C924" i="1"/>
  <c r="G924" i="1" s="1"/>
  <c r="D923" i="1"/>
  <c r="C923" i="1"/>
  <c r="G923" i="1" s="1"/>
  <c r="D922" i="1"/>
  <c r="C922" i="1"/>
  <c r="G922" i="1" s="1"/>
  <c r="H921" i="1"/>
  <c r="D921" i="1"/>
  <c r="C921" i="1"/>
  <c r="G921" i="1" s="1"/>
  <c r="H920" i="1"/>
  <c r="D920" i="1"/>
  <c r="C920" i="1"/>
  <c r="G920" i="1" s="1"/>
  <c r="D919" i="1"/>
  <c r="C919" i="1"/>
  <c r="G919" i="1" s="1"/>
  <c r="D918" i="1"/>
  <c r="C918" i="1"/>
  <c r="G918" i="1" s="1"/>
  <c r="H917" i="1"/>
  <c r="D917" i="1"/>
  <c r="C917" i="1"/>
  <c r="G917" i="1" s="1"/>
  <c r="H916" i="1"/>
  <c r="D916" i="1"/>
  <c r="C916" i="1"/>
  <c r="G916" i="1" s="1"/>
  <c r="D915" i="1"/>
  <c r="C915" i="1"/>
  <c r="G915" i="1" s="1"/>
  <c r="D914" i="1"/>
  <c r="C914" i="1"/>
  <c r="G914" i="1" s="1"/>
  <c r="H913" i="1"/>
  <c r="D913" i="1"/>
  <c r="C913" i="1"/>
  <c r="G913" i="1" s="1"/>
  <c r="H912" i="1"/>
  <c r="D912" i="1"/>
  <c r="C912" i="1"/>
  <c r="G912" i="1" s="1"/>
  <c r="D911" i="1"/>
  <c r="C911" i="1"/>
  <c r="G911" i="1" s="1"/>
  <c r="D910" i="1"/>
  <c r="C910" i="1"/>
  <c r="G910" i="1" s="1"/>
  <c r="H909" i="1"/>
  <c r="D909" i="1"/>
  <c r="C909" i="1"/>
  <c r="G909" i="1" s="1"/>
  <c r="H908" i="1"/>
  <c r="D908" i="1"/>
  <c r="C908" i="1"/>
  <c r="G908" i="1" s="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D816" i="1"/>
  <c r="C816" i="1"/>
  <c r="G816" i="1" s="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G716" i="1"/>
  <c r="D716" i="1"/>
  <c r="H716" i="1" s="1"/>
  <c r="C716" i="1"/>
  <c r="D715" i="1"/>
  <c r="H715" i="1" s="1"/>
  <c r="C715" i="1"/>
  <c r="G714" i="1"/>
  <c r="D714" i="1"/>
  <c r="H714" i="1" s="1"/>
  <c r="C714" i="1"/>
  <c r="D713" i="1"/>
  <c r="C713" i="1"/>
  <c r="G712" i="1"/>
  <c r="D712" i="1"/>
  <c r="H712" i="1" s="1"/>
  <c r="C712" i="1"/>
  <c r="D711" i="1"/>
  <c r="G711" i="1" s="1"/>
  <c r="C711" i="1"/>
  <c r="D710" i="1"/>
  <c r="H710" i="1" s="1"/>
  <c r="C710" i="1"/>
  <c r="G709" i="1"/>
  <c r="D709" i="1"/>
  <c r="H709" i="1" s="1"/>
  <c r="C709" i="1"/>
  <c r="G708" i="1"/>
  <c r="D708" i="1"/>
  <c r="H708" i="1" s="1"/>
  <c r="C708" i="1"/>
  <c r="G707" i="1"/>
  <c r="D707" i="1"/>
  <c r="H707" i="1" s="1"/>
  <c r="C707" i="1"/>
  <c r="G706" i="1"/>
  <c r="D706" i="1"/>
  <c r="H706" i="1" s="1"/>
  <c r="C706" i="1"/>
  <c r="G705" i="1"/>
  <c r="D705" i="1"/>
  <c r="H705" i="1" s="1"/>
  <c r="C705" i="1"/>
  <c r="G704" i="1"/>
  <c r="D704" i="1"/>
  <c r="H704" i="1" s="1"/>
  <c r="C704" i="1"/>
  <c r="D703" i="1"/>
  <c r="G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G671" i="1"/>
  <c r="D671" i="1"/>
  <c r="H671" i="1" s="1"/>
  <c r="C671" i="1"/>
  <c r="D670" i="1"/>
  <c r="H670" i="1" s="1"/>
  <c r="C670" i="1"/>
  <c r="D669" i="1"/>
  <c r="C669" i="1"/>
  <c r="G669" i="1" s="1"/>
  <c r="D668" i="1"/>
  <c r="C668" i="1"/>
  <c r="G668" i="1" s="1"/>
  <c r="G667" i="1"/>
  <c r="D667" i="1"/>
  <c r="H667" i="1" s="1"/>
  <c r="C667" i="1"/>
  <c r="G666" i="1"/>
  <c r="D666" i="1"/>
  <c r="H666" i="1" s="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G652" i="1"/>
  <c r="D652" i="1"/>
  <c r="H652" i="1" s="1"/>
  <c r="C652" i="1"/>
  <c r="G651" i="1"/>
  <c r="D651" i="1"/>
  <c r="H651" i="1" s="1"/>
  <c r="C651" i="1"/>
  <c r="G650" i="1"/>
  <c r="D650" i="1"/>
  <c r="H650" i="1" s="1"/>
  <c r="C650" i="1"/>
  <c r="D649" i="1"/>
  <c r="C649" i="1"/>
  <c r="G649" i="1" s="1"/>
  <c r="G648" i="1"/>
  <c r="D648" i="1"/>
  <c r="H648" i="1" s="1"/>
  <c r="C648" i="1"/>
  <c r="D647" i="1"/>
  <c r="H647" i="1" s="1"/>
  <c r="C647" i="1"/>
  <c r="G646" i="1"/>
  <c r="D646" i="1"/>
  <c r="H646" i="1" s="1"/>
  <c r="C646" i="1"/>
  <c r="D645" i="1"/>
  <c r="D644" i="1"/>
  <c r="H644" i="1" s="1"/>
  <c r="C644" i="1"/>
  <c r="G644" i="1" s="1"/>
  <c r="D643" i="1"/>
  <c r="C643" i="1"/>
  <c r="D642" i="1"/>
  <c r="H642" i="1" s="1"/>
  <c r="C642" i="1"/>
  <c r="G642" i="1" s="1"/>
  <c r="G641" i="1"/>
  <c r="D641" i="1"/>
  <c r="H641" i="1" s="1"/>
  <c r="C641" i="1"/>
  <c r="G632" i="1"/>
  <c r="D632" i="1"/>
  <c r="H632" i="1" s="1"/>
  <c r="C632" i="1"/>
  <c r="G631" i="1"/>
  <c r="D631" i="1"/>
  <c r="H631" i="1" s="1"/>
  <c r="C631" i="1"/>
  <c r="D629"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G619" i="1"/>
  <c r="D619" i="1"/>
  <c r="H619" i="1" s="1"/>
  <c r="C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D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G574" i="1"/>
  <c r="D574" i="1"/>
  <c r="H574" i="1" s="1"/>
  <c r="C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G561" i="1"/>
  <c r="D561" i="1"/>
  <c r="H561" i="1" s="1"/>
  <c r="C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C412" i="1"/>
  <c r="C411" i="1"/>
  <c r="H406" i="1"/>
  <c r="G406" i="1"/>
  <c r="D406" i="1"/>
  <c r="C406" i="1"/>
  <c r="H405" i="1"/>
  <c r="G405"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C379" i="1"/>
  <c r="G379" i="1" s="1"/>
  <c r="H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D366" i="1"/>
  <c r="G366" i="1" s="1"/>
  <c r="C366" i="1"/>
  <c r="D365" i="1"/>
  <c r="G365" i="1" s="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D190" i="1"/>
  <c r="G190" i="1" s="1"/>
  <c r="C190" i="1"/>
  <c r="D189" i="1"/>
  <c r="C189" i="1"/>
  <c r="D188" i="1"/>
  <c r="C188" i="1"/>
  <c r="H188" i="1" s="1"/>
  <c r="D187" i="1"/>
  <c r="C187" i="1"/>
  <c r="H186" i="1"/>
  <c r="G186" i="1"/>
  <c r="D186" i="1"/>
  <c r="C186" i="1"/>
  <c r="H185" i="1"/>
  <c r="G185" i="1"/>
  <c r="D185" i="1"/>
  <c r="C185" i="1"/>
  <c r="D184" i="1"/>
  <c r="H183" i="1"/>
  <c r="G183" i="1"/>
  <c r="D183" i="1"/>
  <c r="C183" i="1"/>
  <c r="D182" i="1"/>
  <c r="C182" i="1"/>
  <c r="H182" i="1" s="1"/>
  <c r="H181" i="1"/>
  <c r="G181" i="1"/>
  <c r="D181" i="1"/>
  <c r="C181" i="1"/>
  <c r="D180" i="1"/>
  <c r="G180" i="1" s="1"/>
  <c r="C180" i="1"/>
  <c r="H180" i="1" s="1"/>
  <c r="H179" i="1"/>
  <c r="D179" i="1"/>
  <c r="C179" i="1"/>
  <c r="G179" i="1" s="1"/>
  <c r="D178" i="1"/>
  <c r="C178" i="1"/>
  <c r="D177" i="1"/>
  <c r="H177" i="1" s="1"/>
  <c r="C177" i="1"/>
  <c r="G177" i="1" s="1"/>
  <c r="H176" i="1"/>
  <c r="G176" i="1"/>
  <c r="D176" i="1"/>
  <c r="C176" i="1"/>
  <c r="D175" i="1"/>
  <c r="C175" i="1"/>
  <c r="H175" i="1" s="1"/>
  <c r="D174" i="1"/>
  <c r="G174" i="1" s="1"/>
  <c r="C174" i="1"/>
  <c r="H174" i="1" s="1"/>
  <c r="D173" i="1"/>
  <c r="H172" i="1"/>
  <c r="G172" i="1"/>
  <c r="D172" i="1"/>
  <c r="C172" i="1"/>
  <c r="H171" i="1"/>
  <c r="G171" i="1"/>
  <c r="D171" i="1"/>
  <c r="C171" i="1"/>
  <c r="H170" i="1"/>
  <c r="G170" i="1"/>
  <c r="D170" i="1"/>
  <c r="C170" i="1"/>
  <c r="D169" i="1"/>
  <c r="G169" i="1" s="1"/>
  <c r="C169" i="1"/>
  <c r="D168" i="1"/>
  <c r="H168" i="1" s="1"/>
  <c r="C168" i="1"/>
  <c r="D167" i="1"/>
  <c r="H167" i="1" s="1"/>
  <c r="C167" i="1"/>
  <c r="D166" i="1"/>
  <c r="G166" i="1" s="1"/>
  <c r="C166" i="1"/>
  <c r="H166" i="1" s="1"/>
  <c r="D165" i="1"/>
  <c r="C165" i="1"/>
  <c r="D164" i="1"/>
  <c r="G164" i="1" s="1"/>
  <c r="C164" i="1"/>
  <c r="D163" i="1"/>
  <c r="G163" i="1" s="1"/>
  <c r="C163" i="1"/>
  <c r="H163" i="1" s="1"/>
  <c r="G162" i="1"/>
  <c r="D162" i="1"/>
  <c r="C162" i="1"/>
  <c r="H162" i="1" s="1"/>
  <c r="G161" i="1"/>
  <c r="D161" i="1"/>
  <c r="C161" i="1"/>
  <c r="H161" i="1" s="1"/>
  <c r="D160" i="1"/>
  <c r="H158" i="1"/>
  <c r="D158" i="1"/>
  <c r="G158" i="1" s="1"/>
  <c r="C158" i="1"/>
  <c r="H157" i="1"/>
  <c r="D157" i="1"/>
  <c r="C157" i="1"/>
  <c r="H156" i="1"/>
  <c r="G156" i="1"/>
  <c r="D156" i="1"/>
  <c r="C156" i="1"/>
  <c r="D155" i="1"/>
  <c r="H155" i="1" s="1"/>
  <c r="C155" i="1"/>
  <c r="H154" i="1"/>
  <c r="D154" i="1"/>
  <c r="G154" i="1" s="1"/>
  <c r="C154" i="1"/>
  <c r="H153" i="1"/>
  <c r="G153" i="1"/>
  <c r="D153" i="1"/>
  <c r="C153" i="1"/>
  <c r="H152" i="1"/>
  <c r="D152" i="1"/>
  <c r="C152" i="1"/>
  <c r="H151" i="1"/>
  <c r="G151" i="1"/>
  <c r="D151" i="1"/>
  <c r="C151" i="1"/>
  <c r="D150" i="1"/>
  <c r="H150" i="1" s="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C131" i="1"/>
  <c r="H131" i="1" s="1"/>
  <c r="D130" i="1"/>
  <c r="C130" i="1"/>
  <c r="H128" i="1"/>
  <c r="G128" i="1"/>
  <c r="D128" i="1"/>
  <c r="C128" i="1"/>
  <c r="H127" i="1"/>
  <c r="G127" i="1"/>
  <c r="D127" i="1"/>
  <c r="C127" i="1"/>
  <c r="H126" i="1"/>
  <c r="G126" i="1"/>
  <c r="D126" i="1"/>
  <c r="C126" i="1"/>
  <c r="D125" i="1"/>
  <c r="C125" i="1"/>
  <c r="H125" i="1" s="1"/>
  <c r="D124" i="1"/>
  <c r="C124" i="1"/>
  <c r="H124" i="1" s="1"/>
  <c r="D123" i="1"/>
  <c r="C123" i="1"/>
  <c r="H123" i="1" s="1"/>
  <c r="H122" i="1"/>
  <c r="G122" i="1"/>
  <c r="D122" i="1"/>
  <c r="C122"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G84" i="1"/>
  <c r="D84" i="1"/>
  <c r="H84" i="1" s="1"/>
  <c r="C84" i="1"/>
  <c r="G83" i="1"/>
  <c r="D83" i="1"/>
  <c r="H83" i="1" s="1"/>
  <c r="C83" i="1"/>
  <c r="G82" i="1"/>
  <c r="D82" i="1"/>
  <c r="H82" i="1" s="1"/>
  <c r="C82" i="1"/>
  <c r="G81" i="1"/>
  <c r="D81" i="1"/>
  <c r="H81" i="1" s="1"/>
  <c r="C81" i="1"/>
  <c r="G80" i="1"/>
  <c r="D80" i="1"/>
  <c r="H80" i="1" s="1"/>
  <c r="C80" i="1"/>
  <c r="G79" i="1"/>
  <c r="D79" i="1"/>
  <c r="H79" i="1" s="1"/>
  <c r="C79" i="1"/>
  <c r="G78" i="1"/>
  <c r="D78" i="1"/>
  <c r="H78" i="1" s="1"/>
  <c r="C78" i="1"/>
  <c r="G77" i="1"/>
  <c r="D77" i="1"/>
  <c r="H77" i="1" s="1"/>
  <c r="C77" i="1"/>
  <c r="D76" i="1"/>
  <c r="H76" i="1" s="1"/>
  <c r="C76" i="1"/>
  <c r="G76" i="1" s="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D66" i="1"/>
  <c r="H66" i="1" s="1"/>
  <c r="C66" i="1"/>
  <c r="D65" i="1"/>
  <c r="C65" i="1"/>
  <c r="G65"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G45" i="1"/>
  <c r="D45" i="1"/>
  <c r="H45" i="1" s="1"/>
  <c r="C45" i="1"/>
  <c r="G44" i="1"/>
  <c r="D44" i="1"/>
  <c r="H44" i="1" s="1"/>
  <c r="C44" i="1"/>
  <c r="G43" i="1"/>
  <c r="D43" i="1"/>
  <c r="H43" i="1" s="1"/>
  <c r="C43" i="1"/>
  <c r="G42" i="1"/>
  <c r="D42" i="1"/>
  <c r="H42" i="1" s="1"/>
  <c r="C42" i="1"/>
  <c r="G41" i="1"/>
  <c r="D41" i="1"/>
  <c r="H41" i="1" s="1"/>
  <c r="C41" i="1"/>
  <c r="D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F214" i="9" l="1"/>
  <c r="H1223" i="1"/>
  <c r="H1576" i="1"/>
  <c r="C1483" i="1"/>
  <c r="H1483" i="1" s="1"/>
  <c r="C1501" i="1"/>
  <c r="H1501" i="1" s="1"/>
  <c r="G1499" i="1"/>
  <c r="H1499" i="1"/>
  <c r="G1504" i="1"/>
  <c r="H1278" i="1"/>
  <c r="H1264" i="1"/>
  <c r="H1262" i="1"/>
  <c r="H1244" i="1"/>
  <c r="H1241" i="1"/>
  <c r="E237" i="5"/>
  <c r="I23" i="3" s="1"/>
  <c r="F246" i="5"/>
  <c r="E279" i="9"/>
  <c r="B279" i="9" s="1"/>
  <c r="D1236" i="1"/>
  <c r="G1236" i="1" s="1"/>
  <c r="F259" i="5"/>
  <c r="H1236" i="1"/>
  <c r="H1235" i="1"/>
  <c r="G1224" i="1"/>
  <c r="G1222" i="1"/>
  <c r="G1223" i="1"/>
  <c r="F245" i="5"/>
  <c r="D1214" i="1"/>
  <c r="D1215" i="1"/>
  <c r="D1216" i="1"/>
  <c r="G1217" i="1"/>
  <c r="F239" i="5"/>
  <c r="G1165" i="1"/>
  <c r="G1155" i="1"/>
  <c r="G1148" i="1"/>
  <c r="G1151" i="1"/>
  <c r="E285" i="9"/>
  <c r="B285" i="9" s="1"/>
  <c r="G1124" i="1"/>
  <c r="F146" i="5"/>
  <c r="E287" i="9"/>
  <c r="B287" i="9" s="1"/>
  <c r="E284" i="9"/>
  <c r="B284" i="9" s="1"/>
  <c r="G1064" i="1"/>
  <c r="G1059" i="1"/>
  <c r="C1057" i="1"/>
  <c r="H1059" i="1"/>
  <c r="D78" i="5"/>
  <c r="C1056" i="1" s="1"/>
  <c r="H1056" i="1" s="1"/>
  <c r="D1057" i="1"/>
  <c r="G1058" i="1"/>
  <c r="E68" i="5"/>
  <c r="G1030" i="1"/>
  <c r="G1032" i="1"/>
  <c r="G1025" i="1"/>
  <c r="G1023" i="1"/>
  <c r="F45" i="5"/>
  <c r="G1018" i="1"/>
  <c r="G1014" i="1"/>
  <c r="F35" i="5"/>
  <c r="G1004" i="1"/>
  <c r="G1003" i="1"/>
  <c r="G1002" i="1"/>
  <c r="G1000" i="1"/>
  <c r="G999" i="1"/>
  <c r="E12" i="5"/>
  <c r="D990" i="1" s="1"/>
  <c r="F19" i="5"/>
  <c r="D991" i="1"/>
  <c r="G993" i="1"/>
  <c r="G989" i="1"/>
  <c r="F8" i="5"/>
  <c r="G986" i="1"/>
  <c r="E643" i="4"/>
  <c r="D637" i="1" s="1"/>
  <c r="E26" i="9"/>
  <c r="B26" i="9" s="1"/>
  <c r="B214" i="9"/>
  <c r="H1463" i="1"/>
  <c r="I1463" i="1" s="1"/>
  <c r="E22" i="7"/>
  <c r="J1463" i="1"/>
  <c r="F114" i="6"/>
  <c r="C1408" i="1"/>
  <c r="G1408" i="1" s="1"/>
  <c r="H1414" i="1"/>
  <c r="H27" i="3"/>
  <c r="G715" i="1"/>
  <c r="G713" i="1"/>
  <c r="G710" i="1"/>
  <c r="E37" i="9"/>
  <c r="B37" i="9" s="1"/>
  <c r="G670" i="1"/>
  <c r="G647" i="1"/>
  <c r="G643" i="1"/>
  <c r="D411" i="1"/>
  <c r="H411" i="1" s="1"/>
  <c r="H404" i="1"/>
  <c r="H412" i="1"/>
  <c r="G378" i="1"/>
  <c r="H365" i="1"/>
  <c r="E363" i="4"/>
  <c r="D358" i="1" s="1"/>
  <c r="F369" i="4"/>
  <c r="H413" i="1"/>
  <c r="G290" i="1"/>
  <c r="F418" i="4"/>
  <c r="E67" i="9"/>
  <c r="B67" i="9" s="1"/>
  <c r="G256" i="1"/>
  <c r="F259" i="4"/>
  <c r="G255" i="1"/>
  <c r="E196" i="4"/>
  <c r="D192" i="1" s="1"/>
  <c r="G206" i="1"/>
  <c r="G207" i="1"/>
  <c r="F210" i="4"/>
  <c r="H189" i="1"/>
  <c r="H187" i="1"/>
  <c r="F220" i="9"/>
  <c r="E41" i="9"/>
  <c r="B41" i="9" s="1"/>
  <c r="H178" i="1"/>
  <c r="F177" i="4"/>
  <c r="H169" i="1"/>
  <c r="G168" i="1"/>
  <c r="E163" i="4"/>
  <c r="D159" i="1" s="1"/>
  <c r="G167" i="1"/>
  <c r="H165" i="1"/>
  <c r="H164" i="1"/>
  <c r="F164" i="4"/>
  <c r="G157" i="1"/>
  <c r="F159" i="4"/>
  <c r="G155" i="1"/>
  <c r="E152" i="4"/>
  <c r="G152" i="1"/>
  <c r="G150" i="1"/>
  <c r="F153" i="4"/>
  <c r="G132" i="1"/>
  <c r="H130" i="1"/>
  <c r="F134" i="4"/>
  <c r="D121" i="1"/>
  <c r="H121" i="1" s="1"/>
  <c r="H108" i="1"/>
  <c r="F112" i="4"/>
  <c r="F216" i="9"/>
  <c r="B216" i="9" s="1"/>
  <c r="E30" i="9"/>
  <c r="B30" i="9" s="1"/>
  <c r="G66" i="1"/>
  <c r="E50" i="4"/>
  <c r="D46" i="1" s="1"/>
  <c r="F50" i="4"/>
  <c r="G64" i="1"/>
  <c r="F68" i="4"/>
  <c r="E29" i="9"/>
  <c r="B29" i="9" s="1"/>
  <c r="G1278" i="1"/>
  <c r="G1264" i="1"/>
  <c r="E283" i="9"/>
  <c r="B283" i="9" s="1"/>
  <c r="G1237" i="1"/>
  <c r="G1232" i="1"/>
  <c r="H1222" i="1"/>
  <c r="H1218" i="1"/>
  <c r="C1216" i="1"/>
  <c r="H1217" i="1"/>
  <c r="H1156" i="1"/>
  <c r="G1154" i="1"/>
  <c r="H1154" i="1"/>
  <c r="H1155" i="1"/>
  <c r="H1148" i="1"/>
  <c r="H1124" i="1"/>
  <c r="H1064" i="1"/>
  <c r="H1025" i="1"/>
  <c r="H1030" i="1"/>
  <c r="H1028" i="1"/>
  <c r="H1023" i="1"/>
  <c r="C1013" i="1"/>
  <c r="H1014" i="1"/>
  <c r="H1006" i="1"/>
  <c r="H1003" i="1"/>
  <c r="H1002" i="1"/>
  <c r="C997" i="1"/>
  <c r="G997" i="1" s="1"/>
  <c r="H998" i="1"/>
  <c r="D12" i="5"/>
  <c r="H996" i="1"/>
  <c r="C991" i="1"/>
  <c r="H993" i="1"/>
  <c r="F13" i="5"/>
  <c r="H988" i="1"/>
  <c r="H816" i="1"/>
  <c r="H713" i="1"/>
  <c r="H711" i="1"/>
  <c r="H703" i="1"/>
  <c r="H669" i="1"/>
  <c r="H668" i="1"/>
  <c r="H649" i="1"/>
  <c r="H643" i="1"/>
  <c r="C645" i="1"/>
  <c r="G645" i="1" s="1"/>
  <c r="E273" i="9"/>
  <c r="B273" i="9" s="1"/>
  <c r="G404" i="1"/>
  <c r="G411" i="1"/>
  <c r="G412" i="1"/>
  <c r="C364" i="1"/>
  <c r="G413" i="1"/>
  <c r="H207" i="1"/>
  <c r="E225" i="9"/>
  <c r="B225" i="9" s="1"/>
  <c r="G191" i="1"/>
  <c r="G189" i="1"/>
  <c r="G188" i="1"/>
  <c r="H184" i="1"/>
  <c r="G184" i="1"/>
  <c r="G187" i="1"/>
  <c r="F188" i="4"/>
  <c r="G182" i="1"/>
  <c r="G178" i="1"/>
  <c r="C173" i="1"/>
  <c r="G175" i="1"/>
  <c r="G165" i="1"/>
  <c r="E40" i="9"/>
  <c r="B40" i="9" s="1"/>
  <c r="C160" i="1"/>
  <c r="F217" i="9"/>
  <c r="B217" i="9" s="1"/>
  <c r="C149" i="1"/>
  <c r="D133" i="4"/>
  <c r="G130" i="1"/>
  <c r="G131" i="1"/>
  <c r="G124" i="1"/>
  <c r="G125" i="1"/>
  <c r="G121" i="1"/>
  <c r="G123" i="1"/>
  <c r="D106" i="4"/>
  <c r="H64" i="1"/>
  <c r="C46" i="1"/>
  <c r="H65" i="1"/>
  <c r="G5" i="1"/>
  <c r="G7" i="1"/>
  <c r="G9" i="1"/>
  <c r="G11" i="1"/>
  <c r="G14" i="1"/>
  <c r="G17" i="1"/>
  <c r="G20" i="1"/>
  <c r="G22" i="1"/>
  <c r="G25" i="1"/>
  <c r="G27" i="1"/>
  <c r="G29" i="1"/>
  <c r="G32" i="1"/>
  <c r="G34" i="1"/>
  <c r="G36" i="1"/>
  <c r="G38" i="1"/>
  <c r="G4" i="1"/>
  <c r="G6" i="1"/>
  <c r="G8" i="1"/>
  <c r="G10" i="1"/>
  <c r="G12" i="1"/>
  <c r="G13" i="1"/>
  <c r="G15" i="1"/>
  <c r="G16" i="1"/>
  <c r="G18" i="1"/>
  <c r="G19" i="1"/>
  <c r="G21" i="1"/>
  <c r="G23" i="1"/>
  <c r="G24" i="1"/>
  <c r="G26" i="1"/>
  <c r="G28" i="1"/>
  <c r="G30" i="1"/>
  <c r="G31" i="1"/>
  <c r="G33" i="1"/>
  <c r="G35" i="1"/>
  <c r="G37" i="1"/>
  <c r="G39" i="1"/>
  <c r="H911" i="1"/>
  <c r="H915" i="1"/>
  <c r="H919" i="1"/>
  <c r="H923" i="1"/>
  <c r="H927" i="1"/>
  <c r="H931" i="1"/>
  <c r="H935" i="1"/>
  <c r="H939" i="1"/>
  <c r="H943" i="1"/>
  <c r="H947" i="1"/>
  <c r="H951" i="1"/>
  <c r="H955" i="1"/>
  <c r="H910" i="1"/>
  <c r="H914" i="1"/>
  <c r="H918" i="1"/>
  <c r="H922" i="1"/>
  <c r="H926" i="1"/>
  <c r="H930" i="1"/>
  <c r="H934" i="1"/>
  <c r="H938" i="1"/>
  <c r="H942" i="1"/>
  <c r="H946" i="1"/>
  <c r="H950" i="1"/>
  <c r="H954" i="1"/>
  <c r="G1231" i="1"/>
  <c r="G1235" i="1"/>
  <c r="G1239" i="1"/>
  <c r="G1243" i="1"/>
  <c r="G1247" i="1"/>
  <c r="G1251" i="1"/>
  <c r="G1255" i="1"/>
  <c r="G1259" i="1"/>
  <c r="G1263" i="1"/>
  <c r="G1267" i="1"/>
  <c r="G1271" i="1"/>
  <c r="G1275" i="1"/>
  <c r="G1425" i="1"/>
  <c r="H1425" i="1"/>
  <c r="G1433" i="1"/>
  <c r="H1433" i="1"/>
  <c r="G1441" i="1"/>
  <c r="J1441" i="1"/>
  <c r="H1441" i="1"/>
  <c r="H1447" i="1"/>
  <c r="G1447" i="1"/>
  <c r="J1447" i="1"/>
  <c r="H1451" i="1"/>
  <c r="G1451" i="1"/>
  <c r="J1451" i="1"/>
  <c r="H1457" i="1"/>
  <c r="G1457" i="1"/>
  <c r="J1457" i="1"/>
  <c r="H1461" i="1"/>
  <c r="G1461" i="1"/>
  <c r="G1230" i="1"/>
  <c r="G1234" i="1"/>
  <c r="G1238" i="1"/>
  <c r="G1242" i="1"/>
  <c r="G1246" i="1"/>
  <c r="G1250" i="1"/>
  <c r="G1254" i="1"/>
  <c r="G1258" i="1"/>
  <c r="G1262" i="1"/>
  <c r="G1266" i="1"/>
  <c r="G1270" i="1"/>
  <c r="G1274" i="1"/>
  <c r="G1393" i="1"/>
  <c r="H1393" i="1"/>
  <c r="G1401" i="1"/>
  <c r="H1401" i="1"/>
  <c r="G1409" i="1"/>
  <c r="H1409" i="1"/>
  <c r="G1417" i="1"/>
  <c r="H1417" i="1"/>
  <c r="G1443" i="1"/>
  <c r="J1443" i="1"/>
  <c r="H1443" i="1"/>
  <c r="H1494" i="1"/>
  <c r="G1494" i="1"/>
  <c r="H1522" i="1"/>
  <c r="G1522" i="1"/>
  <c r="H1538" i="1"/>
  <c r="G1538" i="1"/>
  <c r="H1554" i="1"/>
  <c r="G1554" i="1"/>
  <c r="H1570" i="1"/>
  <c r="G1570" i="1"/>
  <c r="G1429" i="1"/>
  <c r="H1429" i="1"/>
  <c r="G1445" i="1"/>
  <c r="J1445" i="1"/>
  <c r="H1445" i="1"/>
  <c r="H1449" i="1"/>
  <c r="G1449" i="1"/>
  <c r="J1449" i="1"/>
  <c r="H1455" i="1"/>
  <c r="G1455" i="1"/>
  <c r="J1455" i="1"/>
  <c r="H1459" i="1"/>
  <c r="G1459" i="1"/>
  <c r="J1459" i="1"/>
  <c r="G1397" i="1"/>
  <c r="H1397" i="1"/>
  <c r="G1405" i="1"/>
  <c r="H1405" i="1"/>
  <c r="G1413" i="1"/>
  <c r="H1413" i="1"/>
  <c r="G1421" i="1"/>
  <c r="H1421" i="1"/>
  <c r="G1439" i="1"/>
  <c r="I1439" i="1" s="1"/>
  <c r="J1439" i="1"/>
  <c r="H1439" i="1"/>
  <c r="H1477" i="1"/>
  <c r="G1477" i="1"/>
  <c r="I1477" i="1" s="1"/>
  <c r="J1477" i="1"/>
  <c r="H1474" i="1"/>
  <c r="G1474" i="1"/>
  <c r="J1474" i="1"/>
  <c r="H1490" i="1"/>
  <c r="G1490" i="1"/>
  <c r="H1518" i="1"/>
  <c r="G1518" i="1"/>
  <c r="H1534" i="1"/>
  <c r="G1534" i="1"/>
  <c r="H1550" i="1"/>
  <c r="G1550" i="1"/>
  <c r="H1566" i="1"/>
  <c r="G1566" i="1"/>
  <c r="I1440" i="1"/>
  <c r="I1442" i="1"/>
  <c r="I1444" i="1"/>
  <c r="H1454" i="1"/>
  <c r="G1454" i="1"/>
  <c r="H1462" i="1"/>
  <c r="G1462" i="1"/>
  <c r="I1462" i="1" s="1"/>
  <c r="H1464" i="1"/>
  <c r="G1464" i="1"/>
  <c r="H1466" i="1"/>
  <c r="G1466" i="1"/>
  <c r="I1466" i="1" s="1"/>
  <c r="H1468" i="1"/>
  <c r="G1468" i="1"/>
  <c r="H1472" i="1"/>
  <c r="G1472" i="1"/>
  <c r="I1472" i="1" s="1"/>
  <c r="J1472" i="1"/>
  <c r="H1482" i="1"/>
  <c r="G1482" i="1"/>
  <c r="H1486" i="1"/>
  <c r="G1486" i="1"/>
  <c r="H1530" i="1"/>
  <c r="G1530" i="1"/>
  <c r="H1546" i="1"/>
  <c r="G1546" i="1"/>
  <c r="H1562" i="1"/>
  <c r="G1562" i="1"/>
  <c r="H1578" i="1"/>
  <c r="G1578" i="1"/>
  <c r="H1392" i="1"/>
  <c r="H1396" i="1"/>
  <c r="H1400" i="1"/>
  <c r="H1404" i="1"/>
  <c r="H1408" i="1"/>
  <c r="H1412" i="1"/>
  <c r="H1416" i="1"/>
  <c r="H1420" i="1"/>
  <c r="H1424" i="1"/>
  <c r="H1428" i="1"/>
  <c r="H1432" i="1"/>
  <c r="H1438" i="1"/>
  <c r="H1479" i="1"/>
  <c r="G1479" i="1"/>
  <c r="J1479" i="1"/>
  <c r="H1498" i="1"/>
  <c r="G1498" i="1"/>
  <c r="H1502" i="1"/>
  <c r="G1502" i="1"/>
  <c r="H1506" i="1"/>
  <c r="G1506" i="1"/>
  <c r="H1510" i="1"/>
  <c r="G1510" i="1"/>
  <c r="H1514" i="1"/>
  <c r="G1514" i="1"/>
  <c r="H1526" i="1"/>
  <c r="G1526" i="1"/>
  <c r="H1542" i="1"/>
  <c r="G1542" i="1"/>
  <c r="H1558" i="1"/>
  <c r="G1558" i="1"/>
  <c r="H1574" i="1"/>
  <c r="G1574" i="1"/>
  <c r="D351" i="4"/>
  <c r="F356" i="4"/>
  <c r="D363" i="4"/>
  <c r="E644" i="4"/>
  <c r="D638" i="1"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152" i="4"/>
  <c r="D196" i="4"/>
  <c r="F264" i="4"/>
  <c r="D263" i="4"/>
  <c r="D643" i="4"/>
  <c r="F416" i="4"/>
  <c r="E636" i="4"/>
  <c r="D630" i="1" s="1"/>
  <c r="G289" i="9"/>
  <c r="F177" i="5"/>
  <c r="D7" i="4"/>
  <c r="D139" i="4"/>
  <c r="D163" i="4"/>
  <c r="F216" i="4"/>
  <c r="D215" i="4"/>
  <c r="D421" i="4"/>
  <c r="H289" i="9"/>
  <c r="E176" i="5"/>
  <c r="D252" i="4"/>
  <c r="D299" i="4"/>
  <c r="F304" i="4"/>
  <c r="D311" i="4"/>
  <c r="D644" i="4"/>
  <c r="D459" i="4"/>
  <c r="F473" i="4"/>
  <c r="F485" i="4"/>
  <c r="D529" i="4"/>
  <c r="F585" i="4"/>
  <c r="D593" i="4"/>
  <c r="E142" i="9"/>
  <c r="B142" i="9" s="1"/>
  <c r="D69" i="5"/>
  <c r="F180" i="5"/>
  <c r="F190" i="5"/>
  <c r="D206" i="5"/>
  <c r="D176" i="5" s="1"/>
  <c r="D238" i="5"/>
  <c r="D89" i="6"/>
  <c r="E5" i="7"/>
  <c r="E286" i="9"/>
  <c r="B286" i="9" s="1"/>
  <c r="F36" i="6"/>
  <c r="D35" i="6"/>
  <c r="D141" i="6" s="1"/>
  <c r="E291" i="9"/>
  <c r="B291" i="9" s="1"/>
  <c r="F5" i="6"/>
  <c r="F130" i="6"/>
  <c r="D129" i="6"/>
  <c r="E141" i="6"/>
  <c r="D42" i="8"/>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I10" i="9"/>
  <c r="B229" i="9"/>
  <c r="B241" i="9"/>
  <c r="B249" i="9"/>
  <c r="B257" i="9"/>
  <c r="F218" i="9"/>
  <c r="B218" i="9" s="1"/>
  <c r="B224" i="9"/>
  <c r="B232" i="9"/>
  <c r="B240" i="9"/>
  <c r="B248" i="9"/>
  <c r="B256" i="9"/>
  <c r="B270" i="9"/>
  <c r="F222" i="9"/>
  <c r="B222" i="9" s="1"/>
  <c r="F230" i="9"/>
  <c r="B230" i="9" s="1"/>
  <c r="B220" i="9"/>
  <c r="B228" i="9"/>
  <c r="B236" i="9"/>
  <c r="B244" i="9"/>
  <c r="B252" i="9"/>
  <c r="B260" i="9"/>
  <c r="B266" i="9"/>
  <c r="G1483" i="1" l="1"/>
  <c r="G1056" i="1"/>
  <c r="H1057" i="1"/>
  <c r="F78" i="5"/>
  <c r="I21" i="3"/>
  <c r="D1046" i="1"/>
  <c r="G1057" i="1"/>
  <c r="E7" i="5"/>
  <c r="I20" i="3" s="1"/>
  <c r="F12" i="5"/>
  <c r="E6" i="5"/>
  <c r="D984" i="1" s="1"/>
  <c r="D985" i="1"/>
  <c r="D1453" i="1"/>
  <c r="I30" i="3"/>
  <c r="E350" i="4"/>
  <c r="E151" i="4"/>
  <c r="D148" i="1"/>
  <c r="E6" i="4"/>
  <c r="E412" i="4" s="1"/>
  <c r="G46" i="1"/>
  <c r="G1216" i="1"/>
  <c r="H1216" i="1"/>
  <c r="G1013" i="1"/>
  <c r="H1013" i="1"/>
  <c r="H997" i="1"/>
  <c r="C990" i="1"/>
  <c r="G990" i="1" s="1"/>
  <c r="D7" i="5"/>
  <c r="F7" i="5" s="1"/>
  <c r="G991" i="1"/>
  <c r="H991" i="1"/>
  <c r="B191" i="9"/>
  <c r="H645" i="1"/>
  <c r="G364" i="1"/>
  <c r="H364" i="1"/>
  <c r="H173" i="1"/>
  <c r="G173" i="1"/>
  <c r="G160" i="1"/>
  <c r="H160" i="1"/>
  <c r="G149" i="1"/>
  <c r="H149" i="1"/>
  <c r="F133" i="4"/>
  <c r="C129" i="1"/>
  <c r="F106" i="4"/>
  <c r="C102" i="1"/>
  <c r="H46" i="1"/>
  <c r="F176" i="5"/>
  <c r="H22" i="3"/>
  <c r="C1153" i="1"/>
  <c r="F141" i="6"/>
  <c r="H28" i="3"/>
  <c r="C1435" i="1"/>
  <c r="E165" i="9"/>
  <c r="B165" i="9" s="1"/>
  <c r="E164" i="9"/>
  <c r="B164" i="9" s="1"/>
  <c r="I28" i="3"/>
  <c r="D1435" i="1"/>
  <c r="F89" i="6"/>
  <c r="C1383" i="1"/>
  <c r="F593" i="4"/>
  <c r="C587" i="1"/>
  <c r="E175" i="5"/>
  <c r="I22" i="3"/>
  <c r="D1153" i="1"/>
  <c r="F196" i="4"/>
  <c r="C192" i="1"/>
  <c r="D350" i="4"/>
  <c r="F351" i="4"/>
  <c r="C346" i="1"/>
  <c r="I1459" i="1"/>
  <c r="I1449" i="1"/>
  <c r="I1451" i="1"/>
  <c r="F129" i="6"/>
  <c r="C1423" i="1"/>
  <c r="G299" i="9"/>
  <c r="E299" i="9" s="1"/>
  <c r="F238" i="5"/>
  <c r="D237" i="5"/>
  <c r="C1215" i="1"/>
  <c r="F69" i="5"/>
  <c r="D68" i="5"/>
  <c r="C1047" i="1"/>
  <c r="F459" i="4"/>
  <c r="C453" i="1"/>
  <c r="D298" i="4"/>
  <c r="F299" i="4"/>
  <c r="C294" i="1"/>
  <c r="F163" i="4"/>
  <c r="C159" i="1"/>
  <c r="F643" i="4"/>
  <c r="C637" i="1"/>
  <c r="G20" i="9"/>
  <c r="H20" i="9"/>
  <c r="F152" i="4"/>
  <c r="D151" i="4"/>
  <c r="C148" i="1"/>
  <c r="I1468" i="1"/>
  <c r="I1464" i="1"/>
  <c r="I1457" i="1"/>
  <c r="K1432" i="9"/>
  <c r="G295" i="9"/>
  <c r="E295" i="9" s="1"/>
  <c r="B295" i="9" s="1"/>
  <c r="I34" i="3"/>
  <c r="C1517" i="1"/>
  <c r="G292" i="9"/>
  <c r="E292" i="9" s="1"/>
  <c r="B292" i="9" s="1"/>
  <c r="F206" i="5"/>
  <c r="C1183" i="1"/>
  <c r="F529" i="4"/>
  <c r="D528" i="4"/>
  <c r="C523" i="1"/>
  <c r="F644" i="4"/>
  <c r="C638" i="1"/>
  <c r="F252" i="4"/>
  <c r="C248" i="1"/>
  <c r="F421" i="4"/>
  <c r="D420" i="4"/>
  <c r="C415" i="1"/>
  <c r="F139" i="4"/>
  <c r="C135" i="1"/>
  <c r="E289" i="9"/>
  <c r="B289" i="9" s="1"/>
  <c r="F263" i="4"/>
  <c r="C259" i="1"/>
  <c r="F124" i="4"/>
  <c r="C120" i="1"/>
  <c r="F363" i="4"/>
  <c r="C358" i="1"/>
  <c r="G294" i="9"/>
  <c r="E294" i="9" s="1"/>
  <c r="F35" i="6"/>
  <c r="H25" i="3"/>
  <c r="C1329" i="1"/>
  <c r="I29" i="3"/>
  <c r="D1436" i="1"/>
  <c r="F311" i="4"/>
  <c r="C306" i="1"/>
  <c r="G297" i="9"/>
  <c r="E297" i="9" s="1"/>
  <c r="F215" i="4"/>
  <c r="C211" i="1"/>
  <c r="D6" i="4"/>
  <c r="F7" i="4"/>
  <c r="C3" i="1"/>
  <c r="F44" i="4"/>
  <c r="C40" i="1"/>
  <c r="I1479" i="1"/>
  <c r="I16" i="3"/>
  <c r="I1474" i="1"/>
  <c r="I1455" i="1"/>
  <c r="I1443" i="1"/>
  <c r="I1447" i="1"/>
  <c r="I1441" i="1"/>
  <c r="G1453" i="1" l="1"/>
  <c r="H1453" i="1"/>
  <c r="D345" i="1"/>
  <c r="E407" i="4"/>
  <c r="D402" i="1" s="1"/>
  <c r="E408" i="4"/>
  <c r="D403" i="1" s="1"/>
  <c r="D147" i="1"/>
  <c r="E289" i="4"/>
  <c r="E291" i="4" s="1"/>
  <c r="D287" i="1" s="1"/>
  <c r="I17" i="3"/>
  <c r="D2" i="1"/>
  <c r="C985" i="1"/>
  <c r="H985" i="1" s="1"/>
  <c r="H20" i="3"/>
  <c r="H990" i="1"/>
  <c r="D6" i="5"/>
  <c r="C984" i="1" s="1"/>
  <c r="E20" i="9"/>
  <c r="B20" i="9" s="1"/>
  <c r="H129" i="1"/>
  <c r="G129" i="1"/>
  <c r="G102" i="1"/>
  <c r="H102" i="1"/>
  <c r="G1436" i="1"/>
  <c r="H1436" i="1"/>
  <c r="B297" i="9"/>
  <c r="E296" i="9"/>
  <c r="I10" i="3" s="1"/>
  <c r="H40" i="1"/>
  <c r="G40" i="1"/>
  <c r="D412" i="4"/>
  <c r="F6" i="4"/>
  <c r="H16" i="3"/>
  <c r="C2" i="1"/>
  <c r="G306" i="1"/>
  <c r="H306" i="1"/>
  <c r="H1329" i="1"/>
  <c r="G1329" i="1"/>
  <c r="H9" i="3"/>
  <c r="G135" i="1"/>
  <c r="H135" i="1"/>
  <c r="H1183" i="1"/>
  <c r="G1183" i="1"/>
  <c r="G1047" i="1"/>
  <c r="H1047" i="1"/>
  <c r="F237" i="5"/>
  <c r="H23" i="3"/>
  <c r="C1214" i="1"/>
  <c r="H346" i="1"/>
  <c r="G346" i="1"/>
  <c r="H587" i="1"/>
  <c r="G587" i="1"/>
  <c r="G1435" i="1"/>
  <c r="H1435" i="1"/>
  <c r="H3" i="1"/>
  <c r="G3" i="1"/>
  <c r="E639" i="4"/>
  <c r="D407" i="1"/>
  <c r="H211" i="1"/>
  <c r="G211" i="1"/>
  <c r="H358" i="1"/>
  <c r="G358" i="1"/>
  <c r="H259" i="1"/>
  <c r="G259" i="1"/>
  <c r="H248" i="1"/>
  <c r="G248" i="1"/>
  <c r="H523" i="1"/>
  <c r="G523" i="1"/>
  <c r="H159" i="1"/>
  <c r="G159" i="1"/>
  <c r="D407" i="4"/>
  <c r="F298" i="4"/>
  <c r="C293" i="1"/>
  <c r="F68" i="5"/>
  <c r="H21" i="3"/>
  <c r="C1046" i="1"/>
  <c r="H415" i="1"/>
  <c r="G415" i="1"/>
  <c r="D636" i="4"/>
  <c r="F528" i="4"/>
  <c r="C522" i="1"/>
  <c r="H148" i="1"/>
  <c r="G148" i="1"/>
  <c r="H453" i="1"/>
  <c r="G453" i="1"/>
  <c r="E298" i="9"/>
  <c r="B299" i="9"/>
  <c r="D408" i="4"/>
  <c r="F350" i="4"/>
  <c r="C345" i="1"/>
  <c r="H1383" i="1"/>
  <c r="G1383" i="1"/>
  <c r="D175" i="5"/>
  <c r="E293" i="9"/>
  <c r="B294" i="9"/>
  <c r="H120" i="1"/>
  <c r="G120" i="1"/>
  <c r="F420" i="4"/>
  <c r="D635" i="4"/>
  <c r="C414" i="1"/>
  <c r="H638" i="1"/>
  <c r="G638" i="1"/>
  <c r="H1517" i="1"/>
  <c r="G1517" i="1"/>
  <c r="H11" i="3"/>
  <c r="D289" i="4"/>
  <c r="D290" i="4" s="1"/>
  <c r="H17" i="3"/>
  <c r="F151" i="4"/>
  <c r="C147" i="1"/>
  <c r="H637" i="1"/>
  <c r="G637" i="1"/>
  <c r="H294" i="1"/>
  <c r="G294" i="1"/>
  <c r="H1215" i="1"/>
  <c r="G1215" i="1"/>
  <c r="G1423" i="1"/>
  <c r="H1423" i="1"/>
  <c r="G192" i="1"/>
  <c r="H192" i="1"/>
  <c r="D1152" i="1"/>
  <c r="H276" i="9"/>
  <c r="G1153" i="1"/>
  <c r="H1153" i="1"/>
  <c r="E290" i="4" l="1"/>
  <c r="D286" i="1" s="1"/>
  <c r="E413" i="4"/>
  <c r="D285" i="1"/>
  <c r="E19" i="9"/>
  <c r="F6" i="5"/>
  <c r="G282" i="9"/>
  <c r="E282" i="9" s="1"/>
  <c r="B282" i="9" s="1"/>
  <c r="G985" i="1"/>
  <c r="C286" i="1"/>
  <c r="G984" i="1"/>
  <c r="H984" i="1"/>
  <c r="K3" i="9"/>
  <c r="I9" i="3"/>
  <c r="G1046" i="1"/>
  <c r="H1046" i="1"/>
  <c r="D633" i="1"/>
  <c r="D413" i="4"/>
  <c r="D291" i="4"/>
  <c r="F289" i="4"/>
  <c r="C285" i="1"/>
  <c r="H345" i="1"/>
  <c r="G345" i="1"/>
  <c r="F407" i="4"/>
  <c r="C402" i="1"/>
  <c r="H1214" i="1"/>
  <c r="G1214" i="1"/>
  <c r="G2" i="1"/>
  <c r="H2" i="1"/>
  <c r="D639" i="4"/>
  <c r="D414" i="4"/>
  <c r="F412" i="4"/>
  <c r="C407" i="1"/>
  <c r="F635" i="4"/>
  <c r="C629" i="1"/>
  <c r="H522" i="1"/>
  <c r="G522" i="1"/>
  <c r="H147" i="1"/>
  <c r="G147" i="1"/>
  <c r="N3" i="9"/>
  <c r="I11" i="3"/>
  <c r="F175" i="5"/>
  <c r="C1152" i="1"/>
  <c r="H8" i="3" s="1"/>
  <c r="G276" i="9"/>
  <c r="E276" i="9" s="1"/>
  <c r="F636" i="4"/>
  <c r="C630" i="1"/>
  <c r="H414" i="1"/>
  <c r="G414" i="1"/>
  <c r="F408" i="4"/>
  <c r="C403" i="1"/>
  <c r="H293" i="1"/>
  <c r="G293" i="1"/>
  <c r="F290" i="4" l="1"/>
  <c r="E414" i="4"/>
  <c r="D409" i="1" s="1"/>
  <c r="E640" i="4"/>
  <c r="D408" i="1"/>
  <c r="E415" i="4"/>
  <c r="D410" i="1" s="1"/>
  <c r="M3" i="9"/>
  <c r="H407" i="1"/>
  <c r="G407" i="1"/>
  <c r="D640" i="4"/>
  <c r="D641" i="4" s="1"/>
  <c r="F413" i="4"/>
  <c r="D415" i="4"/>
  <c r="C408" i="1"/>
  <c r="H286" i="1"/>
  <c r="G286" i="1"/>
  <c r="E275" i="9"/>
  <c r="I8" i="3" s="1"/>
  <c r="B276" i="9"/>
  <c r="G402" i="1"/>
  <c r="H402" i="1"/>
  <c r="H285" i="1"/>
  <c r="G285" i="1"/>
  <c r="G1152" i="1"/>
  <c r="H1152" i="1"/>
  <c r="H629" i="1"/>
  <c r="G629" i="1"/>
  <c r="C409" i="1"/>
  <c r="H403" i="1"/>
  <c r="G403" i="1"/>
  <c r="H630" i="1"/>
  <c r="G630" i="1"/>
  <c r="F639" i="4"/>
  <c r="C633" i="1"/>
  <c r="F291" i="4"/>
  <c r="C287" i="1"/>
  <c r="F414" i="4" l="1"/>
  <c r="E642" i="4"/>
  <c r="E641" i="4"/>
  <c r="F641" i="4" s="1"/>
  <c r="D634" i="1"/>
  <c r="H287" i="1"/>
  <c r="G287" i="1"/>
  <c r="C635" i="1"/>
  <c r="F415" i="4"/>
  <c r="C410" i="1"/>
  <c r="H408" i="1"/>
  <c r="G408" i="1"/>
  <c r="H409" i="1"/>
  <c r="G409" i="1"/>
  <c r="H633" i="1"/>
  <c r="G633" i="1"/>
  <c r="D642" i="4"/>
  <c r="D645" i="4" s="1"/>
  <c r="F640" i="4"/>
  <c r="C634" i="1"/>
  <c r="D635" i="1" l="1"/>
  <c r="E645" i="4"/>
  <c r="F645" i="4" s="1"/>
  <c r="E646" i="4"/>
  <c r="D636" i="1"/>
  <c r="F642" i="4"/>
  <c r="D646" i="4"/>
  <c r="C636" i="1"/>
  <c r="H410" i="1"/>
  <c r="G410" i="1"/>
  <c r="H635" i="1"/>
  <c r="G635" i="1"/>
  <c r="H18" i="3"/>
  <c r="C639" i="1"/>
  <c r="H634" i="1"/>
  <c r="G634" i="1"/>
  <c r="D640" i="1" l="1"/>
  <c r="I19" i="3"/>
  <c r="I18" i="3"/>
  <c r="D639" i="1"/>
  <c r="H639" i="1" s="1"/>
  <c r="H636" i="1"/>
  <c r="G636" i="1"/>
  <c r="F646" i="4"/>
  <c r="H19" i="3"/>
  <c r="C640" i="1"/>
  <c r="H7" i="3" l="1"/>
  <c r="J3" i="9" s="1"/>
  <c r="G639" i="1"/>
  <c r="H640" i="1"/>
  <c r="G640" i="1"/>
  <c r="I7" i="3" l="1"/>
  <c r="M272" i="9"/>
  <c r="L272" i="9"/>
  <c r="H18" i="9"/>
  <c r="G18" i="9"/>
  <c r="K6" i="9"/>
  <c r="J11" i="9"/>
  <c r="I17" i="9"/>
  <c r="I9" i="9"/>
  <c r="H16" i="9"/>
  <c r="J9" i="9"/>
  <c r="H15" i="9"/>
  <c r="J6" i="9"/>
  <c r="I11" i="9"/>
  <c r="J5" i="9"/>
  <c r="I13" i="9"/>
  <c r="J7" i="9"/>
  <c r="I12" i="9"/>
  <c r="I5" i="9"/>
  <c r="K11" i="9"/>
  <c r="J17" i="9"/>
  <c r="K13" i="9"/>
  <c r="L15" i="9"/>
  <c r="H17" i="9"/>
  <c r="I8" i="9"/>
  <c r="M15" i="9"/>
  <c r="K7" i="9"/>
  <c r="J12" i="9"/>
  <c r="I6" i="9"/>
  <c r="K12" i="9"/>
  <c r="K9" i="9"/>
  <c r="K10" i="9"/>
  <c r="G16" i="9"/>
  <c r="J8" i="9"/>
  <c r="G15" i="9"/>
  <c r="K8" i="9"/>
  <c r="J13" i="9"/>
  <c r="K5" i="9"/>
  <c r="J10" i="9"/>
  <c r="M16" i="9"/>
  <c r="L16" i="9"/>
  <c r="I7" i="9"/>
  <c r="G17" i="9"/>
  <c r="E16" i="9" l="1"/>
  <c r="E6" i="9"/>
  <c r="B6" i="9" s="1"/>
  <c r="F272" i="9"/>
  <c r="B272" i="9" s="1"/>
  <c r="F16" i="9"/>
  <c r="E18" i="9"/>
  <c r="B18" i="9" s="1"/>
  <c r="F15" i="9"/>
  <c r="E17" i="9"/>
  <c r="B17" i="9" s="1"/>
  <c r="E15" i="9"/>
  <c r="E10" i="9"/>
  <c r="B10" i="9" s="1"/>
  <c r="E7" i="9"/>
  <c r="B7" i="9" s="1"/>
  <c r="E11" i="9"/>
  <c r="B11" i="9" s="1"/>
  <c r="E8" i="9"/>
  <c r="B8" i="9" s="1"/>
  <c r="E9" i="9"/>
  <c r="B9" i="9" s="1"/>
  <c r="E13" i="9"/>
  <c r="B13" i="9" s="1"/>
  <c r="E5" i="9"/>
  <c r="E12" i="9"/>
  <c r="B12" i="9" s="1"/>
  <c r="F19" i="9" l="1"/>
  <c r="B16" i="9"/>
  <c r="F14" i="9"/>
  <c r="E14" i="9"/>
  <c r="B15"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<sst xmlns="http://schemas.openxmlformats.org/spreadsheetml/2006/main" count="4313" uniqueCount="3393">
  <si>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</si>
  <si>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</si>
  <si>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</si>
  <si>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</si>
  <si>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</si>
  <si>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</si>
  <si>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</si>
  <si>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</si>
  <si>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</si>
  <si>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</si>
  <si>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</si>
  <si>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</si>
  <si>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</si>
  <si>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</si>
  <si>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</si>
  <si>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</si>
  <si>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</si>
  <si>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</si>
  <si>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</si>
  <si>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</si>
  <si>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</si>
  <si>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</si>
  <si>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</si>
  <si>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</si>
  <si>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</si>
  <si>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</si>
  <si>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</si>
  <si>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</si>
  <si>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</si>
  <si>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</si>
  <si>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</si>
  <si>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TURISTIČKO-UGOSTITELJSKA ŠKOLA ŠIBENIK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</si>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</sst>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6665555</v>
      </c>
      <c r="D2" s="6">
        <f>'PR-RAS'!E6</f>
        <v>7301525.4799999995</v>
      </c>
      <c r="E2" s="6">
        <v>0</v>
      </c>
      <c r="F2" s="6">
        <v>0</v>
      </c>
      <c r="G2" s="7">
        <f t="shared" ref="G2:G264" si="0">(B2/1000)*(C2*1+D2*2)</f>
        <v>21268.605960000001</v>
      </c>
      <c r="H2" s="7">
        <f t="shared" ref="H2:H264" si="1">ABS(C2-ROUND(C2,0))+ABS(D2-ROUND(D2,0))</f>
        <v>0.47999999951571226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5787294</v>
      </c>
      <c r="D46" s="1">
        <f>'PR-RAS'!E50</f>
        <v>6280156.5899999999</v>
      </c>
      <c r="E46" s="1">
        <v>0</v>
      </c>
      <c r="F46" s="1">
        <v>0</v>
      </c>
      <c r="G46" s="2">
        <f t="shared" si="0"/>
        <v>825642.32309999992</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5718359</v>
      </c>
      <c r="D64" s="1">
        <f>'PR-RAS'!E68</f>
        <v>6280156.5899999999</v>
      </c>
      <c r="E64" s="1">
        <v>0</v>
      </c>
      <c r="F64" s="1">
        <v>0</v>
      </c>
      <c r="G64" s="2">
        <f t="shared" si="0"/>
        <v>1151556.3473400001</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5709680</v>
      </c>
      <c r="D65" s="1">
        <f>'PR-RAS'!E69</f>
        <v>6269992.5899999999</v>
      </c>
      <c r="E65" s="1">
        <v>0</v>
      </c>
      <c r="F65" s="1">
        <v>0</v>
      </c>
      <c r="G65" s="2">
        <f t="shared" si="0"/>
        <v>1167978.57152</v>
      </c>
      <c r="H65" s="2">
        <f t="shared" si="1"/>
        <v>0.41000000014901161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8679</v>
      </c>
      <c r="D66" s="1">
        <f>'PR-RAS'!E70</f>
        <v>10164</v>
      </c>
      <c r="E66" s="1">
        <v>0</v>
      </c>
      <c r="F66" s="1">
        <v>0</v>
      </c>
      <c r="G66" s="2">
        <f t="shared" si="0"/>
        <v>1885.4550000000002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68935</v>
      </c>
      <c r="D73" s="1">
        <f>'PR-RAS'!E77</f>
        <v>0</v>
      </c>
      <c r="E73" s="1">
        <v>0</v>
      </c>
      <c r="F73" s="1">
        <v>0</v>
      </c>
      <c r="G73" s="2">
        <f t="shared" si="0"/>
        <v>4963.32</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68935</v>
      </c>
      <c r="D76" s="1">
        <f>'PR-RAS'!E80</f>
        <v>0</v>
      </c>
      <c r="E76" s="1">
        <v>0</v>
      </c>
      <c r="F76" s="1">
        <v>0</v>
      </c>
      <c r="G76" s="2">
        <f t="shared" si="0"/>
        <v>5170.125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54800</v>
      </c>
      <c r="D102" s="1">
        <f>'PR-RAS'!E106</f>
        <v>53200</v>
      </c>
      <c r="E102" s="1">
        <v>0</v>
      </c>
      <c r="F102" s="1">
        <v>0</v>
      </c>
      <c r="G102" s="2">
        <f t="shared" si="0"/>
        <v>16281.2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54800</v>
      </c>
      <c r="D108" s="1">
        <f>'PR-RAS'!E112</f>
        <v>53200</v>
      </c>
      <c r="E108" s="1">
        <v>0</v>
      </c>
      <c r="F108" s="1">
        <v>0</v>
      </c>
      <c r="G108" s="2">
        <f t="shared" si="0"/>
        <v>17248.400000000001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54800</v>
      </c>
      <c r="D113" s="1">
        <f>'PR-RAS'!E117</f>
        <v>53200</v>
      </c>
      <c r="E113" s="1">
        <v>0</v>
      </c>
      <c r="F113" s="1">
        <v>0</v>
      </c>
      <c r="G113" s="2">
        <f t="shared" si="0"/>
        <v>18054.400000000001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14618</v>
      </c>
      <c r="D120" s="1">
        <f>'PR-RAS'!E124</f>
        <v>62214.25</v>
      </c>
      <c r="E120" s="1">
        <v>0</v>
      </c>
      <c r="F120" s="1">
        <v>0</v>
      </c>
      <c r="G120" s="2">
        <f t="shared" si="0"/>
        <v>16546.533499999998</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10495</v>
      </c>
      <c r="D121" s="1">
        <f>'PR-RAS'!E125</f>
        <v>26304.25</v>
      </c>
      <c r="E121" s="1">
        <v>0</v>
      </c>
      <c r="F121" s="1">
        <v>0</v>
      </c>
      <c r="G121" s="2">
        <f t="shared" si="0"/>
        <v>7572.42</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10495</v>
      </c>
      <c r="D123" s="1">
        <f>'PR-RAS'!E127</f>
        <v>26304.25</v>
      </c>
      <c r="E123" s="1">
        <v>0</v>
      </c>
      <c r="F123" s="1">
        <v>0</v>
      </c>
      <c r="G123" s="2">
        <f t="shared" si="0"/>
        <v>7698.6269999999995</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4123</v>
      </c>
      <c r="D124" s="1">
        <f>'PR-RAS'!E128</f>
        <v>35910</v>
      </c>
      <c r="E124" s="1">
        <v>0</v>
      </c>
      <c r="F124" s="1">
        <v>0</v>
      </c>
      <c r="G124" s="2">
        <f t="shared" si="0"/>
        <v>9340.9889999999996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4123</v>
      </c>
      <c r="D125" s="1">
        <f>'PR-RAS'!E129</f>
        <v>35910</v>
      </c>
      <c r="E125" s="1">
        <v>0</v>
      </c>
      <c r="F125" s="1">
        <v>0</v>
      </c>
      <c r="G125" s="2">
        <f t="shared" si="0"/>
        <v>9416.9320000000007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808843</v>
      </c>
      <c r="D129" s="1">
        <f>'PR-RAS'!E133</f>
        <v>905954.64</v>
      </c>
      <c r="E129" s="1">
        <v>0</v>
      </c>
      <c r="F129" s="1">
        <v>0</v>
      </c>
      <c r="G129" s="2">
        <f t="shared" si="0"/>
        <v>335456.29184000002</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808843</v>
      </c>
      <c r="D130" s="1">
        <f>'PR-RAS'!E134</f>
        <v>905954.64</v>
      </c>
      <c r="E130" s="1">
        <v>0</v>
      </c>
      <c r="F130" s="1">
        <v>0</v>
      </c>
      <c r="G130" s="2">
        <f t="shared" si="0"/>
        <v>338077.04412000004</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698756</v>
      </c>
      <c r="D131" s="1">
        <f>'PR-RAS'!E135</f>
        <v>817184.49</v>
      </c>
      <c r="E131" s="1">
        <v>0</v>
      </c>
      <c r="F131" s="1">
        <v>0</v>
      </c>
      <c r="G131" s="2">
        <f t="shared" si="0"/>
        <v>303306.24739999999</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110087</v>
      </c>
      <c r="D132" s="1">
        <f>'PR-RAS'!E136</f>
        <v>88770.15</v>
      </c>
      <c r="E132" s="1">
        <v>0</v>
      </c>
      <c r="F132" s="1">
        <v>0</v>
      </c>
      <c r="G132" s="2">
        <f t="shared" si="0"/>
        <v>37679.176299999999</v>
      </c>
      <c r="H132" s="2">
        <f t="shared" si="1"/>
        <v>0.14999999999417923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6532979</v>
      </c>
      <c r="D147" s="1">
        <f>'PR-RAS'!E151</f>
        <v>7243787.6299999999</v>
      </c>
      <c r="E147" s="1">
        <v>0</v>
      </c>
      <c r="F147" s="1">
        <v>0</v>
      </c>
      <c r="G147" s="2">
        <f t="shared" si="0"/>
        <v>3069000.9219599995</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5813856</v>
      </c>
      <c r="D148" s="1">
        <f>'PR-RAS'!E152</f>
        <v>6282714.9000000004</v>
      </c>
      <c r="E148" s="1">
        <v>0</v>
      </c>
      <c r="F148" s="1">
        <v>0</v>
      </c>
      <c r="G148" s="2">
        <f t="shared" si="0"/>
        <v>2701755.0126</v>
      </c>
      <c r="H148" s="2">
        <f t="shared" si="1"/>
        <v>9.999999962747097E-2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4797178</v>
      </c>
      <c r="D149" s="1">
        <f>'PR-RAS'!E153</f>
        <v>5176189.9800000004</v>
      </c>
      <c r="E149" s="1">
        <v>0</v>
      </c>
      <c r="F149" s="1">
        <v>0</v>
      </c>
      <c r="G149" s="2">
        <f t="shared" si="0"/>
        <v>2242134.5780799999</v>
      </c>
      <c r="H149" s="2">
        <f t="shared" si="1"/>
        <v>1.9999999552965164E-2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4774205</v>
      </c>
      <c r="D150" s="1">
        <f>'PR-RAS'!E154</f>
        <v>5135566.2</v>
      </c>
      <c r="E150" s="1">
        <v>0</v>
      </c>
      <c r="F150" s="1">
        <v>0</v>
      </c>
      <c r="G150" s="2">
        <f t="shared" si="0"/>
        <v>2241755.2725999998</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22973</v>
      </c>
      <c r="D152" s="1">
        <f>'PR-RAS'!E156</f>
        <v>40623.78</v>
      </c>
      <c r="E152" s="1">
        <v>0</v>
      </c>
      <c r="F152" s="1">
        <v>0</v>
      </c>
      <c r="G152" s="2">
        <f t="shared" si="0"/>
        <v>15737.304559999999</v>
      </c>
      <c r="H152" s="2">
        <f t="shared" si="1"/>
        <v>0.22000000000116415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224407</v>
      </c>
      <c r="D154" s="1">
        <f>'PR-RAS'!E158</f>
        <v>251689.24</v>
      </c>
      <c r="E154" s="1">
        <v>0</v>
      </c>
      <c r="F154" s="1">
        <v>0</v>
      </c>
      <c r="G154" s="2">
        <f t="shared" si="0"/>
        <v>111351.17843999999</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792271</v>
      </c>
      <c r="D155" s="1">
        <f>'PR-RAS'!E159</f>
        <v>854835.67999999993</v>
      </c>
      <c r="E155" s="1">
        <v>0</v>
      </c>
      <c r="F155" s="1">
        <v>0</v>
      </c>
      <c r="G155" s="2">
        <f t="shared" si="0"/>
        <v>385299.12344</v>
      </c>
      <c r="H155" s="2">
        <f t="shared" si="1"/>
        <v>0.32000000006519258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792271</v>
      </c>
      <c r="D157" s="1">
        <f>'PR-RAS'!E161</f>
        <v>852433.57</v>
      </c>
      <c r="E157" s="1">
        <v>0</v>
      </c>
      <c r="F157" s="1">
        <v>0</v>
      </c>
      <c r="G157" s="2">
        <f t="shared" si="0"/>
        <v>389553.54983999993</v>
      </c>
      <c r="H157" s="2">
        <f t="shared" si="1"/>
        <v>0.43000000005122274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2402.11</v>
      </c>
      <c r="E158" s="1">
        <v>0</v>
      </c>
      <c r="F158" s="1">
        <v>0</v>
      </c>
      <c r="G158" s="2">
        <f t="shared" si="0"/>
        <v>754.26254000000006</v>
      </c>
      <c r="H158" s="2">
        <f t="shared" si="1"/>
        <v>0.11000000000012733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717223</v>
      </c>
      <c r="D159" s="1">
        <f>'PR-RAS'!E163</f>
        <v>917123</v>
      </c>
      <c r="E159" s="1">
        <v>0</v>
      </c>
      <c r="F159" s="1">
        <v>0</v>
      </c>
      <c r="G159" s="2">
        <f t="shared" si="0"/>
        <v>403132.10200000001</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114617</v>
      </c>
      <c r="D160" s="1">
        <f>'PR-RAS'!E164</f>
        <v>204831.2</v>
      </c>
      <c r="E160" s="1">
        <v>0</v>
      </c>
      <c r="F160" s="1">
        <v>0</v>
      </c>
      <c r="G160" s="2">
        <f t="shared" si="0"/>
        <v>83360.424599999998</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12712</v>
      </c>
      <c r="D161" s="1">
        <f>'PR-RAS'!E165</f>
        <v>94136.83</v>
      </c>
      <c r="E161" s="1">
        <v>0</v>
      </c>
      <c r="F161" s="1">
        <v>0</v>
      </c>
      <c r="G161" s="2">
        <f t="shared" si="0"/>
        <v>32157.705600000001</v>
      </c>
      <c r="H161" s="2">
        <f t="shared" si="1"/>
        <v>0.16999999999825377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91810</v>
      </c>
      <c r="D162" s="1">
        <f>'PR-RAS'!E166</f>
        <v>102210.02</v>
      </c>
      <c r="E162" s="1">
        <v>0</v>
      </c>
      <c r="F162" s="1">
        <v>0</v>
      </c>
      <c r="G162" s="2">
        <f t="shared" si="0"/>
        <v>47693.036440000011</v>
      </c>
      <c r="H162" s="2">
        <f t="shared" si="1"/>
        <v>2.0000000004074536E-2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8943</v>
      </c>
      <c r="D163" s="1">
        <f>'PR-RAS'!E167</f>
        <v>7545.35</v>
      </c>
      <c r="E163" s="1">
        <v>0</v>
      </c>
      <c r="F163" s="1">
        <v>0</v>
      </c>
      <c r="G163" s="2">
        <f t="shared" si="0"/>
        <v>3893.4594000000002</v>
      </c>
      <c r="H163" s="2">
        <f t="shared" si="1"/>
        <v>0.3500000000003638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1152</v>
      </c>
      <c r="D164" s="1">
        <f>'PR-RAS'!E168</f>
        <v>939</v>
      </c>
      <c r="E164" s="1">
        <v>0</v>
      </c>
      <c r="F164" s="1">
        <v>0</v>
      </c>
      <c r="G164" s="2">
        <f t="shared" si="0"/>
        <v>493.89000000000004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314348</v>
      </c>
      <c r="D165" s="1">
        <f>'PR-RAS'!E169</f>
        <v>293924.63</v>
      </c>
      <c r="E165" s="1">
        <v>0</v>
      </c>
      <c r="F165" s="1">
        <v>0</v>
      </c>
      <c r="G165" s="2">
        <f t="shared" si="0"/>
        <v>147960.35064000002</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92920</v>
      </c>
      <c r="D166" s="1">
        <f>'PR-RAS'!E170</f>
        <v>64209.599999999999</v>
      </c>
      <c r="E166" s="1">
        <v>0</v>
      </c>
      <c r="F166" s="1">
        <v>0</v>
      </c>
      <c r="G166" s="2">
        <f t="shared" si="0"/>
        <v>36520.968000000001</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46427</v>
      </c>
      <c r="D167" s="1">
        <f>'PR-RAS'!E171</f>
        <v>53046.97</v>
      </c>
      <c r="E167" s="1">
        <v>0</v>
      </c>
      <c r="F167" s="1">
        <v>0</v>
      </c>
      <c r="G167" s="2">
        <f t="shared" si="0"/>
        <v>25318.476040000001</v>
      </c>
      <c r="H167" s="2">
        <f t="shared" si="1"/>
        <v>2.9999999998835847E-2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96070</v>
      </c>
      <c r="D168" s="1">
        <f>'PR-RAS'!E172</f>
        <v>137310.69</v>
      </c>
      <c r="E168" s="1">
        <v>0</v>
      </c>
      <c r="F168" s="1">
        <v>0</v>
      </c>
      <c r="G168" s="2">
        <f t="shared" si="0"/>
        <v>61905.460460000002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15708</v>
      </c>
      <c r="D169" s="1">
        <f>'PR-RAS'!E173</f>
        <v>7172.74</v>
      </c>
      <c r="E169" s="1">
        <v>0</v>
      </c>
      <c r="F169" s="1">
        <v>0</v>
      </c>
      <c r="G169" s="2">
        <f t="shared" si="0"/>
        <v>5048.9846400000006</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51273</v>
      </c>
      <c r="D170" s="1">
        <f>'PR-RAS'!E174</f>
        <v>30127.23</v>
      </c>
      <c r="E170" s="1">
        <v>0</v>
      </c>
      <c r="F170" s="1">
        <v>0</v>
      </c>
      <c r="G170" s="2">
        <f t="shared" si="0"/>
        <v>18848.140739999999</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11950</v>
      </c>
      <c r="D172" s="1">
        <f>'PR-RAS'!E176</f>
        <v>2057.4</v>
      </c>
      <c r="E172" s="1">
        <v>0</v>
      </c>
      <c r="F172" s="1">
        <v>0</v>
      </c>
      <c r="G172" s="2">
        <f t="shared" si="0"/>
        <v>2747.0808000000002</v>
      </c>
      <c r="H172" s="2">
        <f t="shared" si="1"/>
        <v>0.40000000000009095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211102</v>
      </c>
      <c r="D173" s="1">
        <f>'PR-RAS'!E177</f>
        <v>185439.62</v>
      </c>
      <c r="E173" s="1">
        <v>0</v>
      </c>
      <c r="F173" s="1">
        <v>0</v>
      </c>
      <c r="G173" s="2">
        <f t="shared" si="0"/>
        <v>100100.77327999999</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21908</v>
      </c>
      <c r="D174" s="1">
        <f>'PR-RAS'!E178</f>
        <v>23254.98</v>
      </c>
      <c r="E174" s="1">
        <v>0</v>
      </c>
      <c r="F174" s="1">
        <v>0</v>
      </c>
      <c r="G174" s="2">
        <f t="shared" si="0"/>
        <v>11836.307079999997</v>
      </c>
      <c r="H174" s="2">
        <f t="shared" si="1"/>
        <v>2.0000000000436557E-2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74867</v>
      </c>
      <c r="D175" s="1">
        <f>'PR-RAS'!E179</f>
        <v>30501.48</v>
      </c>
      <c r="E175" s="1">
        <v>0</v>
      </c>
      <c r="F175" s="1">
        <v>0</v>
      </c>
      <c r="G175" s="2">
        <f t="shared" si="0"/>
        <v>23641.373039999999</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43485</v>
      </c>
      <c r="D177" s="1">
        <f>'PR-RAS'!E181</f>
        <v>49606.84</v>
      </c>
      <c r="E177" s="1">
        <v>0</v>
      </c>
      <c r="F177" s="1">
        <v>0</v>
      </c>
      <c r="G177" s="2">
        <f t="shared" si="0"/>
        <v>25114.967679999998</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29444</v>
      </c>
      <c r="D178" s="1">
        <f>'PR-RAS'!E182</f>
        <v>41229.69</v>
      </c>
      <c r="E178" s="1">
        <v>0</v>
      </c>
      <c r="F178" s="1">
        <v>0</v>
      </c>
      <c r="G178" s="2">
        <f t="shared" si="0"/>
        <v>19806.898259999998</v>
      </c>
      <c r="H178" s="2">
        <f t="shared" si="1"/>
        <v>0.30999999999767169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19375</v>
      </c>
      <c r="D179" s="1">
        <f>'PR-RAS'!E183</f>
        <v>17060</v>
      </c>
      <c r="E179" s="1">
        <v>0</v>
      </c>
      <c r="F179" s="1">
        <v>0</v>
      </c>
      <c r="G179" s="2">
        <f t="shared" si="0"/>
        <v>9522.1099999999988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v>
      </c>
      <c r="D180" s="1">
        <f>'PR-RAS'!E184</f>
        <v>10408.790000000001</v>
      </c>
      <c r="E180" s="1">
        <v>0</v>
      </c>
      <c r="F180" s="1">
        <v>0</v>
      </c>
      <c r="G180" s="2">
        <f t="shared" si="0"/>
        <v>3749.25882</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20945</v>
      </c>
      <c r="D181" s="1">
        <f>'PR-RAS'!E185</f>
        <v>12727.84</v>
      </c>
      <c r="E181" s="1">
        <v>0</v>
      </c>
      <c r="F181" s="1">
        <v>0</v>
      </c>
      <c r="G181" s="2">
        <f t="shared" si="0"/>
        <v>8352.1224000000002</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950</v>
      </c>
      <c r="D182" s="1">
        <f>'PR-RAS'!E186</f>
        <v>650</v>
      </c>
      <c r="E182" s="1">
        <v>0</v>
      </c>
      <c r="F182" s="1">
        <v>0</v>
      </c>
      <c r="G182" s="2">
        <f t="shared" si="0"/>
        <v>407.25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77156</v>
      </c>
      <c r="D184" s="1">
        <f>'PR-RAS'!E188</f>
        <v>232927.55</v>
      </c>
      <c r="E184" s="1">
        <v>0</v>
      </c>
      <c r="F184" s="1">
        <v>0</v>
      </c>
      <c r="G184" s="2">
        <f t="shared" si="0"/>
        <v>99371.031299999988</v>
      </c>
      <c r="H184" s="2">
        <f t="shared" si="1"/>
        <v>0.45000000001164153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11162</v>
      </c>
      <c r="D187" s="1">
        <f>'PR-RAS'!E191</f>
        <v>20807.91</v>
      </c>
      <c r="E187" s="1">
        <v>0</v>
      </c>
      <c r="F187" s="1">
        <v>0</v>
      </c>
      <c r="G187" s="2">
        <f t="shared" si="0"/>
        <v>9816.6745200000005</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4810</v>
      </c>
      <c r="D188" s="1">
        <f>'PR-RAS'!E192</f>
        <v>4827.1499999999996</v>
      </c>
      <c r="E188" s="1">
        <v>0</v>
      </c>
      <c r="F188" s="1">
        <v>0</v>
      </c>
      <c r="G188" s="2">
        <f t="shared" si="0"/>
        <v>2704.8240999999998</v>
      </c>
      <c r="H188" s="2">
        <f t="shared" si="1"/>
        <v>0.1499999999996362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19497</v>
      </c>
      <c r="D189" s="1">
        <f>'PR-RAS'!E193</f>
        <v>18852</v>
      </c>
      <c r="E189" s="1">
        <v>0</v>
      </c>
      <c r="F189" s="1">
        <v>0</v>
      </c>
      <c r="G189" s="2">
        <f t="shared" si="0"/>
        <v>10753.788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44537.5</v>
      </c>
      <c r="E190" s="1">
        <v>0</v>
      </c>
      <c r="F190" s="1">
        <v>0</v>
      </c>
      <c r="G190" s="2">
        <f t="shared" si="0"/>
        <v>16835.174999999999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41687</v>
      </c>
      <c r="D191" s="1">
        <f>'PR-RAS'!E195</f>
        <v>143902.99</v>
      </c>
      <c r="E191" s="1">
        <v>0</v>
      </c>
      <c r="F191" s="1">
        <v>0</v>
      </c>
      <c r="G191" s="2">
        <f t="shared" si="0"/>
        <v>62603.6662</v>
      </c>
      <c r="H191" s="2">
        <f t="shared" si="1"/>
        <v>1.0000000009313226E-2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863</v>
      </c>
      <c r="D192" s="1">
        <f>'PR-RAS'!E196</f>
        <v>42137.43</v>
      </c>
      <c r="E192" s="1">
        <v>0</v>
      </c>
      <c r="F192" s="1">
        <v>0</v>
      </c>
      <c r="G192" s="2">
        <f t="shared" si="0"/>
        <v>16261.331260000001</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863</v>
      </c>
      <c r="D206" s="1">
        <f>'PR-RAS'!E210</f>
        <v>42137.43</v>
      </c>
      <c r="E206" s="1">
        <v>0</v>
      </c>
      <c r="F206" s="1">
        <v>0</v>
      </c>
      <c r="G206" s="2">
        <f t="shared" si="0"/>
        <v>17453.261299999998</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863</v>
      </c>
      <c r="D207" s="1">
        <f>'PR-RAS'!E211</f>
        <v>4</v>
      </c>
      <c r="E207" s="1">
        <v>0</v>
      </c>
      <c r="F207" s="1">
        <v>0</v>
      </c>
      <c r="G207" s="2">
        <f t="shared" si="0"/>
        <v>179.42599999999999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42133.43</v>
      </c>
      <c r="E209" s="1">
        <v>0</v>
      </c>
      <c r="F209" s="1">
        <v>0</v>
      </c>
      <c r="G209" s="2">
        <f t="shared" si="0"/>
        <v>17527.506880000001</v>
      </c>
      <c r="H209" s="2">
        <f t="shared" si="1"/>
        <v>0.43000000000029104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1037</v>
      </c>
      <c r="D248" s="1">
        <f>'PR-RAS'!E252</f>
        <v>1812.3</v>
      </c>
      <c r="E248" s="1">
        <v>0</v>
      </c>
      <c r="F248" s="1">
        <v>0</v>
      </c>
      <c r="G248" s="2">
        <f t="shared" si="0"/>
        <v>1151.4152000000001</v>
      </c>
      <c r="H248" s="2">
        <f t="shared" si="1"/>
        <v>0.29999999999995453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1037</v>
      </c>
      <c r="D255" s="1">
        <f>'PR-RAS'!E259</f>
        <v>1812.3</v>
      </c>
      <c r="E255" s="1">
        <v>0</v>
      </c>
      <c r="F255" s="1">
        <v>0</v>
      </c>
      <c r="G255" s="2">
        <f t="shared" si="0"/>
        <v>1184.0464000000002</v>
      </c>
      <c r="H255" s="2">
        <f t="shared" si="1"/>
        <v>0.29999999999995453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1037</v>
      </c>
      <c r="D256" s="1">
        <f>'PR-RAS'!E260</f>
        <v>1812.3</v>
      </c>
      <c r="E256" s="1">
        <v>0</v>
      </c>
      <c r="F256" s="1">
        <v>0</v>
      </c>
      <c r="G256" s="2">
        <f t="shared" si="0"/>
        <v>1188.7080000000001</v>
      </c>
      <c r="H256" s="2">
        <f t="shared" si="1"/>
        <v>0.29999999999995453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6532979</v>
      </c>
      <c r="D285" s="1">
        <f>'PR-RAS'!E289</f>
        <v>7243787.6299999999</v>
      </c>
      <c r="E285" s="1">
        <v>0</v>
      </c>
      <c r="F285" s="1">
        <v>0</v>
      </c>
      <c r="G285" s="2">
        <f t="shared" si="8"/>
        <v>5969837.4098399989</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132576</v>
      </c>
      <c r="D286" s="1">
        <f>'PR-RAS'!E290</f>
        <v>57737.849999999627</v>
      </c>
      <c r="E286" s="1">
        <v>0</v>
      </c>
      <c r="F286" s="1">
        <v>0</v>
      </c>
      <c r="G286" s="2">
        <f t="shared" si="8"/>
        <v>70694.734499999788</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2183</v>
      </c>
      <c r="D290" s="1">
        <f>'PR-RAS'!E294</f>
        <v>4563.6099999999997</v>
      </c>
      <c r="E290" s="1">
        <v>0</v>
      </c>
      <c r="F290" s="1">
        <v>0</v>
      </c>
      <c r="G290" s="2">
        <f t="shared" si="8"/>
        <v>3268.6535799999997</v>
      </c>
      <c r="H290" s="2">
        <f t="shared" si="9"/>
        <v>0.39000000000032742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2183</v>
      </c>
      <c r="D291" s="1">
        <f>'PR-RAS'!E295</f>
        <v>4563.6099999999997</v>
      </c>
      <c r="E291" s="1">
        <v>0</v>
      </c>
      <c r="F291" s="1">
        <v>0</v>
      </c>
      <c r="G291" s="2">
        <f t="shared" si="8"/>
        <v>3279.9637999999995</v>
      </c>
      <c r="H291" s="2">
        <f t="shared" si="9"/>
        <v>0.39000000000032742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118823</v>
      </c>
      <c r="D345" s="1">
        <f>'PR-RAS'!E350</f>
        <v>100475.15</v>
      </c>
      <c r="E345" s="1">
        <v>0</v>
      </c>
      <c r="F345" s="1">
        <v>0</v>
      </c>
      <c r="G345" s="2">
        <f t="shared" si="8"/>
        <v>110002.01519999999</v>
      </c>
      <c r="H345" s="2">
        <f t="shared" si="9"/>
        <v>0.14999999999417923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118823</v>
      </c>
      <c r="D358" s="1">
        <f>'PR-RAS'!E363</f>
        <v>100475.15</v>
      </c>
      <c r="E358" s="1">
        <v>0</v>
      </c>
      <c r="F358" s="1">
        <v>0</v>
      </c>
      <c r="G358" s="2">
        <f t="shared" si="8"/>
        <v>114159.06809999999</v>
      </c>
      <c r="H358" s="2">
        <f t="shared" si="9"/>
        <v>0.14999999999417923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110088</v>
      </c>
      <c r="D364" s="1">
        <f>'PR-RAS'!E369</f>
        <v>92769.15</v>
      </c>
      <c r="E364" s="1">
        <v>0</v>
      </c>
      <c r="F364" s="1">
        <v>0</v>
      </c>
      <c r="G364" s="2">
        <f t="shared" si="8"/>
        <v>107312.34689999999</v>
      </c>
      <c r="H364" s="2">
        <f t="shared" si="9"/>
        <v>0.14999999999417923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110088</v>
      </c>
      <c r="D365" s="1">
        <f>'PR-RAS'!E370</f>
        <v>60792.75</v>
      </c>
      <c r="E365" s="1">
        <v>0</v>
      </c>
      <c r="F365" s="1">
        <v>0</v>
      </c>
      <c r="G365" s="2">
        <f t="shared" si="8"/>
        <v>84329.153999999995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13976.4</v>
      </c>
      <c r="E366" s="1">
        <v>0</v>
      </c>
      <c r="F366" s="1">
        <v>0</v>
      </c>
      <c r="G366" s="2">
        <f t="shared" si="8"/>
        <v>10202.771999999999</v>
      </c>
      <c r="H366" s="2">
        <f t="shared" si="9"/>
        <v>0.3999999999996362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18000</v>
      </c>
      <c r="E367" s="1">
        <v>0</v>
      </c>
      <c r="F367" s="1">
        <v>0</v>
      </c>
      <c r="G367" s="2">
        <f t="shared" si="8"/>
        <v>13176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8735</v>
      </c>
      <c r="D378" s="1">
        <f>'PR-RAS'!E383</f>
        <v>7706</v>
      </c>
      <c r="E378" s="1">
        <v>0</v>
      </c>
      <c r="F378" s="1">
        <v>0</v>
      </c>
      <c r="G378" s="2">
        <f t="shared" si="8"/>
        <v>9103.4189999999999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8735</v>
      </c>
      <c r="D379" s="1">
        <f>'PR-RAS'!E384</f>
        <v>7706</v>
      </c>
      <c r="E379" s="1">
        <v>0</v>
      </c>
      <c r="F379" s="1">
        <v>0</v>
      </c>
      <c r="G379" s="2">
        <f t="shared" si="8"/>
        <v>9127.5660000000007</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118823</v>
      </c>
      <c r="D403" s="1">
        <f>'PR-RAS'!E408</f>
        <v>100475.15</v>
      </c>
      <c r="E403" s="1">
        <v>0</v>
      </c>
      <c r="F403" s="1">
        <v>0</v>
      </c>
      <c r="G403" s="2">
        <f t="shared" si="8"/>
        <v>128548.86660000001</v>
      </c>
      <c r="H403" s="2">
        <f t="shared" si="9"/>
        <v>0.14999999999417923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206725</v>
      </c>
      <c r="D404" s="1">
        <f>'PR-RAS'!E409</f>
        <v>136672.6</v>
      </c>
      <c r="E404" s="1">
        <v>0</v>
      </c>
      <c r="F404" s="1">
        <v>0</v>
      </c>
      <c r="G404" s="2">
        <f t="shared" si="8"/>
        <v>193468.29060000001</v>
      </c>
      <c r="H404" s="2">
        <f t="shared" si="9"/>
        <v>0.39999999999417923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6665555</v>
      </c>
      <c r="D407" s="1">
        <f>'PR-RAS'!E412</f>
        <v>7301525.4799999995</v>
      </c>
      <c r="E407" s="1">
        <v>0</v>
      </c>
      <c r="F407" s="1">
        <v>0</v>
      </c>
      <c r="G407" s="2">
        <f t="shared" si="8"/>
        <v>8635054.0197600015</v>
      </c>
      <c r="H407" s="2">
        <f t="shared" si="9"/>
        <v>0.47999999951571226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6651802</v>
      </c>
      <c r="D408" s="1">
        <f>'PR-RAS'!E413</f>
        <v>7344262.7800000003</v>
      </c>
      <c r="E408" s="1">
        <v>0</v>
      </c>
      <c r="F408" s="1">
        <v>0</v>
      </c>
      <c r="G408" s="2">
        <f t="shared" si="8"/>
        <v>8685513.3169200011</v>
      </c>
      <c r="H408" s="2">
        <f t="shared" si="9"/>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13753</v>
      </c>
      <c r="D409" s="1">
        <f>'PR-RAS'!E414</f>
        <v>0</v>
      </c>
      <c r="E409" s="1">
        <v>0</v>
      </c>
      <c r="F409" s="1">
        <v>0</v>
      </c>
      <c r="G409" s="2">
        <f t="shared" si="8"/>
        <v>5611.2239999999993</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42737.300000000745</v>
      </c>
      <c r="E410" s="1">
        <v>0</v>
      </c>
      <c r="F410" s="1">
        <v>0</v>
      </c>
      <c r="G410" s="2">
        <f t="shared" si="8"/>
        <v>34959.111400000605</v>
      </c>
      <c r="H410" s="2">
        <f t="shared" si="9"/>
        <v>0.30000000074505806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206725</v>
      </c>
      <c r="D411" s="1">
        <f>'PR-RAS'!E416</f>
        <v>136672.6</v>
      </c>
      <c r="E411" s="1">
        <v>0</v>
      </c>
      <c r="F411" s="1">
        <v>0</v>
      </c>
      <c r="G411" s="2">
        <f t="shared" si="8"/>
        <v>196828.78200000001</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2183</v>
      </c>
      <c r="D413" s="1">
        <f>'PR-RAS'!E418</f>
        <v>4563.6099999999997</v>
      </c>
      <c r="E413" s="1">
        <v>0</v>
      </c>
      <c r="F413" s="1">
        <v>0</v>
      </c>
      <c r="G413" s="2">
        <f t="shared" si="8"/>
        <v>4659.8106399999997</v>
      </c>
      <c r="H413" s="2">
        <f t="shared" si="9"/>
        <v>0.39000000000032742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6665555</v>
      </c>
      <c r="D633" s="1">
        <f>'PR-RAS'!E639</f>
        <v>7301525.4799999995</v>
      </c>
      <c r="E633" s="1">
        <v>0</v>
      </c>
      <c r="F633" s="1">
        <v>0</v>
      </c>
      <c r="G633" s="2">
        <f t="shared" si="10"/>
        <v>13441758.96672</v>
      </c>
      <c r="H633" s="2">
        <f t="shared" si="11"/>
        <v>0.47999999951571226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6651802</v>
      </c>
      <c r="D634" s="1">
        <f>'PR-RAS'!E640</f>
        <v>7344262.7800000003</v>
      </c>
      <c r="E634" s="1">
        <v>0</v>
      </c>
      <c r="F634" s="1">
        <v>0</v>
      </c>
      <c r="G634" s="2">
        <f t="shared" si="10"/>
        <v>13508427.345480002</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13753</v>
      </c>
      <c r="D635" s="1">
        <f>'PR-RAS'!E641</f>
        <v>0</v>
      </c>
      <c r="E635" s="1">
        <v>0</v>
      </c>
      <c r="F635" s="1">
        <v>0</v>
      </c>
      <c r="G635" s="2">
        <f t="shared" si="10"/>
        <v>8719.402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42737.300000000745</v>
      </c>
      <c r="E636" s="1">
        <v>0</v>
      </c>
      <c r="F636" s="1">
        <v>0</v>
      </c>
      <c r="G636" s="2">
        <f t="shared" si="10"/>
        <v>54276.371000000945</v>
      </c>
      <c r="H636" s="2">
        <f t="shared" si="11"/>
        <v>0.30000000074505806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206725</v>
      </c>
      <c r="D637" s="1">
        <f>'PR-RAS'!E643</f>
        <v>136672.6</v>
      </c>
      <c r="E637" s="1">
        <v>0</v>
      </c>
      <c r="F637" s="1">
        <v>0</v>
      </c>
      <c r="G637" s="2">
        <f t="shared" si="10"/>
        <v>305324.64720000001</v>
      </c>
      <c r="H637" s="2">
        <f t="shared" si="11"/>
        <v>0.39999999999417923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220478</v>
      </c>
      <c r="D639" s="1">
        <f>'PR-RAS'!E645</f>
        <v>93935.299999999261</v>
      </c>
      <c r="E639" s="1">
        <v>0</v>
      </c>
      <c r="F639" s="1">
        <v>0</v>
      </c>
      <c r="G639" s="2">
        <f t="shared" si="10"/>
        <v>260526.40679999907</v>
      </c>
      <c r="H639" s="2">
        <f t="shared" si="11"/>
        <v>0.29999999926076271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515597</v>
      </c>
      <c r="D641" s="1">
        <f>'PR-RAS'!E647</f>
        <v>519180.78</v>
      </c>
      <c r="E641" s="1">
        <v>0</v>
      </c>
      <c r="F641" s="1">
        <v>0</v>
      </c>
      <c r="G641" s="2">
        <f t="shared" si="10"/>
        <v>994533.47840000002</v>
      </c>
      <c r="H641" s="2">
        <f t="shared" si="11"/>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15636</v>
      </c>
      <c r="D642" s="1">
        <f>'PR-RAS'!E649</f>
        <v>0</v>
      </c>
      <c r="E642" s="1">
        <v>0</v>
      </c>
      <c r="F642" s="1">
        <v>0</v>
      </c>
      <c r="G642" s="2">
        <f t="shared" si="10"/>
        <v>10022.675999999999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125867</v>
      </c>
      <c r="D643" s="1">
        <f>'PR-RAS'!E650</f>
        <v>360944.85</v>
      </c>
      <c r="E643" s="1">
        <v>0</v>
      </c>
      <c r="F643" s="1">
        <v>0</v>
      </c>
      <c r="G643" s="2">
        <f t="shared" si="10"/>
        <v>544259.8014</v>
      </c>
      <c r="H643" s="2">
        <f t="shared" si="11"/>
        <v>0.15000000002328306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141503</v>
      </c>
      <c r="D644" s="1">
        <f>'PR-RAS'!E651</f>
        <v>360944.85</v>
      </c>
      <c r="E644" s="1">
        <v>0</v>
      </c>
      <c r="F644" s="1">
        <v>0</v>
      </c>
      <c r="G644" s="2">
        <f t="shared" si="10"/>
        <v>555161.5061</v>
      </c>
      <c r="H644" s="2">
        <f t="shared" si="11"/>
        <v>0.15000000002328306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53</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39</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5705795</v>
      </c>
      <c r="D668" s="1">
        <f>'PR-RAS'!E675</f>
        <v>6269992.5899999999</v>
      </c>
      <c r="E668" s="1">
        <v>0</v>
      </c>
      <c r="F668" s="1">
        <v>0</v>
      </c>
      <c r="G668" s="2">
        <f t="shared" si="10"/>
        <v>12169935.38006</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3885</v>
      </c>
      <c r="D669" s="1">
        <f>'PR-RAS'!E676</f>
        <v>0</v>
      </c>
      <c r="E669" s="1">
        <v>0</v>
      </c>
      <c r="F669" s="1">
        <v>0</v>
      </c>
      <c r="G669" s="2">
        <f t="shared" si="10"/>
        <v>2595.1800000000003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8679</v>
      </c>
      <c r="D670" s="1">
        <f>'PR-RAS'!E677</f>
        <v>10164</v>
      </c>
      <c r="E670" s="1">
        <v>0</v>
      </c>
      <c r="F670" s="1">
        <v>0</v>
      </c>
      <c r="G670" s="2">
        <f t="shared" si="10"/>
        <v>19405.683000000001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54800</v>
      </c>
      <c r="D703" s="1">
        <f>'PR-RAS'!E710</f>
        <v>53200</v>
      </c>
      <c r="E703" s="1">
        <v>0</v>
      </c>
      <c r="F703" s="1">
        <v>0</v>
      </c>
      <c r="G703" s="2">
        <f t="shared" si="10"/>
        <v>113162.4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19314</v>
      </c>
      <c r="D710" s="1">
        <f>'PR-RAS'!E717</f>
        <v>21592.23</v>
      </c>
      <c r="E710" s="1">
        <v>0</v>
      </c>
      <c r="F710" s="1">
        <v>0</v>
      </c>
      <c r="G710" s="2">
        <f t="shared" si="10"/>
        <v>44311.40814</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91810</v>
      </c>
      <c r="D711" s="1">
        <f>'PR-RAS'!E718</f>
        <v>102210.02</v>
      </c>
      <c r="E711" s="1">
        <v>0</v>
      </c>
      <c r="F711" s="1">
        <v>0</v>
      </c>
      <c r="G711" s="2">
        <f t="shared" si="10"/>
        <v>210323.32840000003</v>
      </c>
      <c r="H711" s="2">
        <f t="shared" si="11"/>
        <v>2.0000000004074536E-2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17430</v>
      </c>
      <c r="D713" s="1">
        <f>'PR-RAS'!E720</f>
        <v>13530</v>
      </c>
      <c r="E713" s="1">
        <v>0</v>
      </c>
      <c r="F713" s="1">
        <v>0</v>
      </c>
      <c r="G713" s="2">
        <f t="shared" si="10"/>
        <v>31676.879999999997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9033.7900000000009</v>
      </c>
      <c r="E715" s="1">
        <v>0</v>
      </c>
      <c r="F715" s="1">
        <v>0</v>
      </c>
      <c r="G715" s="2">
        <f t="shared" si="10"/>
        <v>12900.252120000001</v>
      </c>
      <c r="H715" s="2">
        <f t="shared" si="11"/>
        <v>0.20999999999912689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1037</v>
      </c>
      <c r="D816" s="1">
        <f>'PR-RAS'!E823</f>
        <v>1812.3</v>
      </c>
      <c r="E816" s="1">
        <v>0</v>
      </c>
      <c r="F816" s="1">
        <v>0</v>
      </c>
      <c r="G816" s="2">
        <f t="shared" si="18"/>
        <v>3799.2040000000002</v>
      </c>
      <c r="H816" s="2">
        <f t="shared" si="19"/>
        <v>0.29999999999995453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4756596</v>
      </c>
      <c r="D984" s="6">
        <f>BILANCA!E6</f>
        <v>4536202.53</v>
      </c>
      <c r="E984" s="6">
        <v>0</v>
      </c>
      <c r="F984" s="6">
        <v>0</v>
      </c>
      <c r="G984" s="7">
        <f t="shared" ref="G984:G1241" si="22">B984/1000*C984+B984/500*D984</f>
        <v>13829.001060000002</v>
      </c>
      <c r="H984" s="7">
        <f t="shared" si="19"/>
        <v>0.46999999973922968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3932836</v>
      </c>
      <c r="D985" s="1">
        <f>BILANCA!E7</f>
        <v>3877168.73</v>
      </c>
      <c r="E985" s="1">
        <v>0</v>
      </c>
      <c r="F985" s="1">
        <v>0</v>
      </c>
      <c r="G985" s="2">
        <f t="shared" si="22"/>
        <v>23374.34692</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500</v>
      </c>
      <c r="D986" s="1">
        <f>BILANCA!E8</f>
        <v>250</v>
      </c>
      <c r="E986" s="1">
        <v>0</v>
      </c>
      <c r="F986" s="1">
        <v>0</v>
      </c>
      <c r="G986" s="2">
        <f t="shared" si="22"/>
        <v>3</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1000</v>
      </c>
      <c r="D988" s="1">
        <f>BILANCA!E10</f>
        <v>1000</v>
      </c>
      <c r="E988" s="1">
        <v>0</v>
      </c>
      <c r="F988" s="1">
        <v>0</v>
      </c>
      <c r="G988" s="2">
        <f t="shared" si="22"/>
        <v>15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500</v>
      </c>
      <c r="D989" s="1">
        <f>BILANCA!E11</f>
        <v>750</v>
      </c>
      <c r="E989" s="1">
        <v>0</v>
      </c>
      <c r="F989" s="1">
        <v>0</v>
      </c>
      <c r="G989" s="2">
        <f t="shared" si="22"/>
        <v>12</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3932336</v>
      </c>
      <c r="D990" s="1">
        <f>BILANCA!E12</f>
        <v>3876918.73</v>
      </c>
      <c r="E990" s="1">
        <v>0</v>
      </c>
      <c r="F990" s="1">
        <v>0</v>
      </c>
      <c r="G990" s="2">
        <f t="shared" si="22"/>
        <v>81803.214219999994</v>
      </c>
      <c r="H990" s="2">
        <f t="shared" si="19"/>
        <v>0.27000000001862645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3398856</v>
      </c>
      <c r="D991" s="1">
        <f>BILANCA!E13</f>
        <v>3345358.51</v>
      </c>
      <c r="E991" s="1">
        <v>0</v>
      </c>
      <c r="F991" s="1">
        <v>0</v>
      </c>
      <c r="G991" s="2">
        <f t="shared" si="22"/>
        <v>80716.584159999999</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4621951</v>
      </c>
      <c r="D993" s="1">
        <f>BILANCA!E15</f>
        <v>4621951.33</v>
      </c>
      <c r="E993" s="1">
        <v>0</v>
      </c>
      <c r="F993" s="1">
        <v>0</v>
      </c>
      <c r="G993" s="2">
        <f t="shared" si="22"/>
        <v>138658.53659999999</v>
      </c>
      <c r="H993" s="2">
        <f t="shared" si="19"/>
        <v>0.33000000007450581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1223095</v>
      </c>
      <c r="D996" s="1">
        <f>BILANCA!E18</f>
        <v>1276592.82</v>
      </c>
      <c r="E996" s="1">
        <v>0</v>
      </c>
      <c r="F996" s="1">
        <v>0</v>
      </c>
      <c r="G996" s="2">
        <f t="shared" si="22"/>
        <v>49091.64832</v>
      </c>
      <c r="H996" s="2">
        <f t="shared" si="19"/>
        <v>0.17999999993480742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348907</v>
      </c>
      <c r="D997" s="1">
        <f>BILANCA!E19</f>
        <v>345892.0399999998</v>
      </c>
      <c r="E997" s="1">
        <v>0</v>
      </c>
      <c r="F997" s="1">
        <v>0</v>
      </c>
      <c r="G997" s="2">
        <f t="shared" si="22"/>
        <v>14569.675119999994</v>
      </c>
      <c r="H997" s="2">
        <f t="shared" si="19"/>
        <v>3.9999999804422259E-2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998160</v>
      </c>
      <c r="D998" s="1">
        <f>BILANCA!E20</f>
        <v>1058952.5</v>
      </c>
      <c r="E998" s="1">
        <v>0</v>
      </c>
      <c r="F998" s="1">
        <v>0</v>
      </c>
      <c r="G998" s="2">
        <f t="shared" si="22"/>
        <v>46740.974999999999</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50093</v>
      </c>
      <c r="D999" s="1">
        <f>BILANCA!E21</f>
        <v>64069.63</v>
      </c>
      <c r="E999" s="1">
        <v>0</v>
      </c>
      <c r="F999" s="1">
        <v>0</v>
      </c>
      <c r="G999" s="2">
        <f t="shared" si="22"/>
        <v>2851.7161599999999</v>
      </c>
      <c r="H999" s="2">
        <f t="shared" si="19"/>
        <v>0.37000000000261934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89239</v>
      </c>
      <c r="D1000" s="1">
        <f>BILANCA!E22</f>
        <v>107239.38</v>
      </c>
      <c r="E1000" s="1">
        <v>0</v>
      </c>
      <c r="F1000" s="1">
        <v>0</v>
      </c>
      <c r="G1000" s="2">
        <f t="shared" si="22"/>
        <v>5163.2019200000004</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167310</v>
      </c>
      <c r="D1002" s="1">
        <f>BILANCA!E24</f>
        <v>167310.21</v>
      </c>
      <c r="E1002" s="1">
        <v>0</v>
      </c>
      <c r="F1002" s="1">
        <v>0</v>
      </c>
      <c r="G1002" s="2">
        <f t="shared" si="22"/>
        <v>9536.6779799999986</v>
      </c>
      <c r="H1002" s="2">
        <f t="shared" si="19"/>
        <v>0.20999999999185093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5062</v>
      </c>
      <c r="D1003" s="1">
        <f>BILANCA!E25</f>
        <v>5061.78</v>
      </c>
      <c r="E1003" s="1">
        <v>0</v>
      </c>
      <c r="F1003" s="1">
        <v>0</v>
      </c>
      <c r="G1003" s="2">
        <f t="shared" si="22"/>
        <v>303.71119999999996</v>
      </c>
      <c r="H1003" s="2">
        <f t="shared" si="19"/>
        <v>0.22000000000025466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182961</v>
      </c>
      <c r="D1004" s="1">
        <f>BILANCA!E26</f>
        <v>182960.51</v>
      </c>
      <c r="E1004" s="1">
        <v>0</v>
      </c>
      <c r="F1004" s="1">
        <v>0</v>
      </c>
      <c r="G1004" s="2">
        <f t="shared" si="22"/>
        <v>11526.522420000001</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1143918</v>
      </c>
      <c r="D1006" s="1">
        <f>BILANCA!E28</f>
        <v>1239701.97</v>
      </c>
      <c r="E1006" s="1">
        <v>0</v>
      </c>
      <c r="F1006" s="1">
        <v>0</v>
      </c>
      <c r="G1006" s="2">
        <f t="shared" si="22"/>
        <v>83336.404620000001</v>
      </c>
      <c r="H1006" s="2">
        <f t="shared" si="19"/>
        <v>3.0000000027939677E-2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181669</v>
      </c>
      <c r="D1013" s="1">
        <f>BILANCA!E35</f>
        <v>185668.18</v>
      </c>
      <c r="E1013" s="1">
        <v>0</v>
      </c>
      <c r="F1013" s="1">
        <v>0</v>
      </c>
      <c r="G1013" s="2">
        <f t="shared" si="22"/>
        <v>16590.160799999998</v>
      </c>
      <c r="H1013" s="2">
        <f t="shared" si="19"/>
        <v>0.17999999999301508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196198</v>
      </c>
      <c r="D1014" s="1">
        <f>BILANCA!E36</f>
        <v>203903.83</v>
      </c>
      <c r="E1014" s="1">
        <v>0</v>
      </c>
      <c r="F1014" s="1">
        <v>0</v>
      </c>
      <c r="G1014" s="2">
        <f t="shared" si="22"/>
        <v>18724.175459999999</v>
      </c>
      <c r="H1014" s="2">
        <f t="shared" si="19"/>
        <v>0.17000000001280569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14529</v>
      </c>
      <c r="D1018" s="1">
        <f>BILANCA!E40</f>
        <v>18235.650000000001</v>
      </c>
      <c r="E1018" s="1">
        <v>0</v>
      </c>
      <c r="F1018" s="1">
        <v>0</v>
      </c>
      <c r="G1018" s="2">
        <f t="shared" si="22"/>
        <v>1785.0105000000003</v>
      </c>
      <c r="H1018" s="2">
        <f t="shared" si="19"/>
        <v>0.34999999999854481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2904</v>
      </c>
      <c r="D1023" s="1">
        <f>BILANCA!E45</f>
        <v>0</v>
      </c>
      <c r="E1023" s="1">
        <v>0</v>
      </c>
      <c r="F1023" s="1">
        <v>0</v>
      </c>
      <c r="G1023" s="2">
        <f t="shared" si="22"/>
        <v>116.16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11616</v>
      </c>
      <c r="D1025" s="1">
        <f>BILANCA!E47</f>
        <v>11616</v>
      </c>
      <c r="E1025" s="1">
        <v>0</v>
      </c>
      <c r="F1025" s="1">
        <v>0</v>
      </c>
      <c r="G1025" s="2">
        <f t="shared" si="22"/>
        <v>1463.616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8712</v>
      </c>
      <c r="D1028" s="1">
        <f>BILANCA!E50</f>
        <v>11616</v>
      </c>
      <c r="E1028" s="1">
        <v>0</v>
      </c>
      <c r="F1028" s="1">
        <v>0</v>
      </c>
      <c r="G1028" s="2">
        <f t="shared" si="22"/>
        <v>1437.48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425154</v>
      </c>
      <c r="D1032" s="1">
        <f>BILANCA!E54</f>
        <v>455280.84</v>
      </c>
      <c r="E1032" s="1">
        <v>0</v>
      </c>
      <c r="F1032" s="1">
        <v>0</v>
      </c>
      <c r="G1032" s="2">
        <f t="shared" si="22"/>
        <v>65450.068320000006</v>
      </c>
      <c r="H1032" s="2">
        <f t="shared" si="19"/>
        <v>0.15999999997438863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425154</v>
      </c>
      <c r="D1033" s="1">
        <f>BILANCA!E55</f>
        <v>455280.84</v>
      </c>
      <c r="E1033" s="1">
        <v>0</v>
      </c>
      <c r="F1033" s="1">
        <v>0</v>
      </c>
      <c r="G1033" s="2">
        <f t="shared" si="22"/>
        <v>66785.784</v>
      </c>
      <c r="H1033" s="2">
        <f t="shared" si="19"/>
        <v>0.15999999997438863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823760</v>
      </c>
      <c r="D1046" s="1">
        <f>BILANCA!E68</f>
        <v>659033.80000000005</v>
      </c>
      <c r="E1046" s="1">
        <v>0</v>
      </c>
      <c r="F1046" s="1">
        <v>0</v>
      </c>
      <c r="G1046" s="2">
        <f t="shared" si="22"/>
        <v>134935.13880000002</v>
      </c>
      <c r="H1046" s="2">
        <f t="shared" si="19"/>
        <v>0.19999999995343387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165938</v>
      </c>
      <c r="D1056" s="1">
        <f>BILANCA!E78</f>
        <v>41324.080000000002</v>
      </c>
      <c r="E1056" s="1">
        <v>0</v>
      </c>
      <c r="F1056" s="1">
        <v>0</v>
      </c>
      <c r="G1056" s="2">
        <f t="shared" si="22"/>
        <v>18146.789679999998</v>
      </c>
      <c r="H1056" s="2">
        <f t="shared" si="19"/>
        <v>8.000000000174623E-2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83575</v>
      </c>
      <c r="D1061" s="1">
        <f>BILANCA!E83</f>
        <v>0</v>
      </c>
      <c r="E1061" s="1">
        <v>0</v>
      </c>
      <c r="F1061" s="1">
        <v>0</v>
      </c>
      <c r="G1061" s="2">
        <f t="shared" si="22"/>
        <v>6518.85</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82363</v>
      </c>
      <c r="D1064" s="1">
        <f>BILANCA!E86</f>
        <v>41324.080000000002</v>
      </c>
      <c r="E1064" s="1">
        <v>0</v>
      </c>
      <c r="F1064" s="1">
        <v>0</v>
      </c>
      <c r="G1064" s="2">
        <f t="shared" si="22"/>
        <v>13365.90396</v>
      </c>
      <c r="H1064" s="2">
        <f t="shared" si="19"/>
        <v>8.000000000174623E-2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142225</v>
      </c>
      <c r="D1124" s="1">
        <f>BILANCA!E146</f>
        <v>98528.94</v>
      </c>
      <c r="E1124" s="1">
        <v>0</v>
      </c>
      <c r="F1124" s="1">
        <v>0</v>
      </c>
      <c r="G1124" s="2">
        <f t="shared" si="22"/>
        <v>47838.886079999997</v>
      </c>
      <c r="H1124" s="2">
        <f t="shared" si="23"/>
        <v>5.9999999997671694E-2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2183</v>
      </c>
      <c r="D1138" s="1">
        <f>BILANCA!E160</f>
        <v>4563.6099999999997</v>
      </c>
      <c r="E1138" s="1">
        <v>0</v>
      </c>
      <c r="F1138" s="1">
        <v>0</v>
      </c>
      <c r="G1138" s="2">
        <f t="shared" si="22"/>
        <v>1753.0840999999998</v>
      </c>
      <c r="H1138" s="2">
        <f t="shared" si="23"/>
        <v>0.39000000000032742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140042</v>
      </c>
      <c r="D1139" s="1">
        <f>BILANCA!E161</f>
        <v>93965.33</v>
      </c>
      <c r="E1139" s="1">
        <v>0</v>
      </c>
      <c r="F1139" s="1">
        <v>0</v>
      </c>
      <c r="G1139" s="2">
        <f t="shared" si="22"/>
        <v>51163.734960000002</v>
      </c>
      <c r="H1139" s="2">
        <f t="shared" si="23"/>
        <v>0.33000000000174623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515597</v>
      </c>
      <c r="D1148" s="1">
        <f>BILANCA!E170</f>
        <v>519180.78</v>
      </c>
      <c r="E1148" s="1">
        <v>0</v>
      </c>
      <c r="F1148" s="1">
        <v>0</v>
      </c>
      <c r="G1148" s="2">
        <f t="shared" si="22"/>
        <v>256403.16240000003</v>
      </c>
      <c r="H1148" s="2">
        <f t="shared" si="23"/>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515597</v>
      </c>
      <c r="D1151" s="1">
        <f>BILANCA!E173</f>
        <v>519180.78</v>
      </c>
      <c r="E1151" s="1">
        <v>0</v>
      </c>
      <c r="F1151" s="1">
        <v>0</v>
      </c>
      <c r="G1151" s="2">
        <f t="shared" si="22"/>
        <v>261065.03808000003</v>
      </c>
      <c r="H1151" s="2">
        <f t="shared" si="23"/>
        <v>0.21999999997206032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4756596</v>
      </c>
      <c r="D1152" s="1">
        <f>BILANCA!E175</f>
        <v>4536202.5299999993</v>
      </c>
      <c r="E1152" s="1">
        <v>0</v>
      </c>
      <c r="F1152" s="1">
        <v>0</v>
      </c>
      <c r="G1152" s="2">
        <f t="shared" si="22"/>
        <v>2337101.1791400001</v>
      </c>
      <c r="H1152" s="2">
        <f t="shared" si="23"/>
        <v>0.47000000067055225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601099</v>
      </c>
      <c r="D1153" s="1">
        <f>BILANCA!E176</f>
        <v>560534.89</v>
      </c>
      <c r="E1153" s="1">
        <v>0</v>
      </c>
      <c r="F1153" s="1">
        <v>0</v>
      </c>
      <c r="G1153" s="2">
        <f t="shared" si="22"/>
        <v>292768.69260000001</v>
      </c>
      <c r="H1153" s="2">
        <f t="shared" si="23"/>
        <v>0.10999999998603016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601099</v>
      </c>
      <c r="D1154" s="1">
        <f>BILANCA!E177</f>
        <v>560534.89</v>
      </c>
      <c r="E1154" s="1">
        <v>0</v>
      </c>
      <c r="F1154" s="1">
        <v>0</v>
      </c>
      <c r="G1154" s="2">
        <f t="shared" si="22"/>
        <v>294490.86138000002</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495251</v>
      </c>
      <c r="D1155" s="1">
        <f>BILANCA!E178</f>
        <v>498020.05</v>
      </c>
      <c r="E1155" s="1">
        <v>0</v>
      </c>
      <c r="F1155" s="1">
        <v>0</v>
      </c>
      <c r="G1155" s="2">
        <f t="shared" si="22"/>
        <v>256502.06919999997</v>
      </c>
      <c r="H1155" s="2">
        <f t="shared" si="23"/>
        <v>4.9999999988358468E-2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20345</v>
      </c>
      <c r="D1156" s="1">
        <f>BILANCA!E179</f>
        <v>21190.73</v>
      </c>
      <c r="E1156" s="1">
        <v>0</v>
      </c>
      <c r="F1156" s="1">
        <v>0</v>
      </c>
      <c r="G1156" s="2">
        <f t="shared" si="22"/>
        <v>10851.67758</v>
      </c>
      <c r="H1156" s="2">
        <f t="shared" si="23"/>
        <v>0.27000000000043656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85503</v>
      </c>
      <c r="D1165" s="1">
        <f>BILANCA!E188</f>
        <v>41324.11</v>
      </c>
      <c r="E1165" s="1">
        <v>0</v>
      </c>
      <c r="F1165" s="1">
        <v>0</v>
      </c>
      <c r="G1165" s="2">
        <f t="shared" si="22"/>
        <v>30603.52204</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4155497</v>
      </c>
      <c r="D1214" s="1">
        <f>BILANCA!E237</f>
        <v>3975667.6399999997</v>
      </c>
      <c r="E1214" s="1">
        <v>0</v>
      </c>
      <c r="F1214" s="1">
        <v>0</v>
      </c>
      <c r="G1214" s="2">
        <f t="shared" si="22"/>
        <v>2796678.2566799996</v>
      </c>
      <c r="H1214" s="2">
        <f t="shared" si="23"/>
        <v>0.36000000033527613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3932836</v>
      </c>
      <c r="D1215" s="1">
        <f>BILANCA!E238</f>
        <v>3877168.73</v>
      </c>
      <c r="E1215" s="1">
        <v>0</v>
      </c>
      <c r="F1215" s="1">
        <v>0</v>
      </c>
      <c r="G1215" s="2">
        <f t="shared" si="22"/>
        <v>2711424.2427200004</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3932836</v>
      </c>
      <c r="D1216" s="1">
        <f>BILANCA!E239</f>
        <v>3877168.73</v>
      </c>
      <c r="E1216" s="1">
        <v>0</v>
      </c>
      <c r="F1216" s="1">
        <v>0</v>
      </c>
      <c r="G1216" s="2">
        <f t="shared" si="22"/>
        <v>2723111.4161800002</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3767747</v>
      </c>
      <c r="D1217" s="1">
        <f>BILANCA!E240</f>
        <v>3712079.68</v>
      </c>
      <c r="E1217" s="1">
        <v>0</v>
      </c>
      <c r="F1217" s="1">
        <v>0</v>
      </c>
      <c r="G1217" s="2">
        <f t="shared" si="22"/>
        <v>2618906.0882400004</v>
      </c>
      <c r="H1217" s="2">
        <f t="shared" si="23"/>
        <v>0.31999999983236194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165089</v>
      </c>
      <c r="D1218" s="1">
        <f>BILANCA!E241</f>
        <v>165089.04999999999</v>
      </c>
      <c r="E1218" s="1">
        <v>0</v>
      </c>
      <c r="F1218" s="1">
        <v>0</v>
      </c>
      <c r="G1218" s="2">
        <f t="shared" si="22"/>
        <v>116387.76849999998</v>
      </c>
      <c r="H1218" s="2">
        <f t="shared" si="23"/>
        <v>4.9999999988358468E-2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220478</v>
      </c>
      <c r="D1222" s="1">
        <f>BILANCA!E245</f>
        <v>93935.3</v>
      </c>
      <c r="E1222" s="1">
        <v>0</v>
      </c>
      <c r="F1222" s="1">
        <v>0</v>
      </c>
      <c r="G1222" s="2">
        <f t="shared" si="22"/>
        <v>97595.315399999992</v>
      </c>
      <c r="H1222" s="2">
        <f t="shared" si="23"/>
        <v>0.30000000000291038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220478</v>
      </c>
      <c r="D1223" s="1">
        <f>BILANCA!E246</f>
        <v>93935.3</v>
      </c>
      <c r="E1223" s="1">
        <v>0</v>
      </c>
      <c r="F1223" s="1">
        <v>0</v>
      </c>
      <c r="G1223" s="2">
        <f t="shared" si="22"/>
        <v>98003.664000000004</v>
      </c>
      <c r="H1223" s="2">
        <f t="shared" si="23"/>
        <v>0.30000000000291038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220478</v>
      </c>
      <c r="D1224" s="1">
        <f>BILANCA!E247</f>
        <v>93935.3</v>
      </c>
      <c r="E1224" s="1">
        <v>0</v>
      </c>
      <c r="F1224" s="1">
        <v>0</v>
      </c>
      <c r="G1224" s="2">
        <f t="shared" si="22"/>
        <v>98412.012599999987</v>
      </c>
      <c r="H1224" s="2">
        <f t="shared" si="23"/>
        <v>0.30000000000291038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2183</v>
      </c>
      <c r="D1232" s="1">
        <f>BILANCA!E255</f>
        <v>4563.6099999999997</v>
      </c>
      <c r="E1232" s="1">
        <v>0</v>
      </c>
      <c r="F1232" s="1">
        <v>0</v>
      </c>
      <c r="G1232" s="2">
        <f t="shared" si="22"/>
        <v>2816.24478</v>
      </c>
      <c r="H1232" s="2">
        <f t="shared" si="23"/>
        <v>0.39000000000032742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497739</v>
      </c>
      <c r="D1236" s="1">
        <f>BILANCA!E259</f>
        <v>244760.75</v>
      </c>
      <c r="E1236" s="1">
        <v>0</v>
      </c>
      <c r="F1236" s="1">
        <v>0</v>
      </c>
      <c r="G1236" s="2">
        <f t="shared" si="22"/>
        <v>249776.90650000001</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497739</v>
      </c>
      <c r="D1237" s="1">
        <f>BILANCA!E260</f>
        <v>244760.75</v>
      </c>
      <c r="E1237" s="1">
        <v>0</v>
      </c>
      <c r="F1237" s="1">
        <v>0</v>
      </c>
      <c r="G1237" s="2">
        <f t="shared" si="22"/>
        <v>250764.16700000002</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142225</v>
      </c>
      <c r="D1241" s="1">
        <f>BILANCA!E265</f>
        <v>98528.94</v>
      </c>
      <c r="E1241" s="1">
        <v>0</v>
      </c>
      <c r="F1241" s="1">
        <v>0</v>
      </c>
      <c r="G1241" s="2">
        <f t="shared" si="22"/>
        <v>87534.983040000006</v>
      </c>
      <c r="H1241" s="2">
        <f t="shared" si="23"/>
        <v>5.9999999997671694E-2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82061</v>
      </c>
      <c r="D1244" s="1">
        <f>BILANCA!E268</f>
        <v>41324.07</v>
      </c>
      <c r="E1244" s="1">
        <v>0</v>
      </c>
      <c r="F1244" s="1">
        <v>0</v>
      </c>
      <c r="G1244" s="2">
        <f t="shared" si="24"/>
        <v>42989.08554</v>
      </c>
      <c r="H1244" s="2">
        <f t="shared" si="23"/>
        <v>6.9999999999708962E-2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0.01</v>
      </c>
      <c r="E1245" s="1">
        <v>0</v>
      </c>
      <c r="F1245" s="1">
        <v>0</v>
      </c>
      <c r="G1245" s="2">
        <f t="shared" si="24"/>
        <v>5.2400000000000007E-3</v>
      </c>
      <c r="H1245" s="2">
        <f t="shared" si="23"/>
        <v>0.01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140042</v>
      </c>
      <c r="D1262" s="1">
        <f>BILANCA!E286</f>
        <v>93965.33</v>
      </c>
      <c r="E1262" s="1">
        <v>0</v>
      </c>
      <c r="F1262" s="1">
        <v>0</v>
      </c>
      <c r="G1262" s="2">
        <f t="shared" si="24"/>
        <v>91504.372140000007</v>
      </c>
      <c r="H1262" s="2">
        <f t="shared" si="23"/>
        <v>0.33000000000174623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601099</v>
      </c>
      <c r="D1264" s="1">
        <f>BILANCA!E288</f>
        <v>560534.89</v>
      </c>
      <c r="E1264" s="1">
        <v>0</v>
      </c>
      <c r="F1264" s="1">
        <v>0</v>
      </c>
      <c r="G1264" s="2">
        <f t="shared" si="24"/>
        <v>483929.42718000006</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85503</v>
      </c>
      <c r="D1278" s="1">
        <f>BILANCA!E302</f>
        <v>41324.11</v>
      </c>
      <c r="E1278" s="1">
        <v>0</v>
      </c>
      <c r="F1278" s="1">
        <v>0</v>
      </c>
      <c r="G1278" s="2">
        <f t="shared" si="24"/>
        <v>49604.609899999996</v>
      </c>
      <c r="H1278" s="2">
        <f t="shared" si="23"/>
        <v>0.11000000000058208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6651802</v>
      </c>
      <c r="D1408" s="1">
        <f>'RAS-funkcijski'!E114</f>
        <v>7344262.7800000003</v>
      </c>
      <c r="E1408" s="1">
        <v>0</v>
      </c>
      <c r="F1408" s="1">
        <v>0</v>
      </c>
      <c r="G1408" s="2">
        <f t="shared" si="24"/>
        <v>2347436.0316000003</v>
      </c>
      <c r="H1408" s="2">
        <f t="shared" si="27"/>
        <v>0.21999999973922968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6651802</v>
      </c>
      <c r="D1412" s="1">
        <f>'RAS-funkcijski'!E118</f>
        <v>7344262.7800000003</v>
      </c>
      <c r="E1412" s="1">
        <v>0</v>
      </c>
      <c r="F1412" s="1">
        <v>0</v>
      </c>
      <c r="G1412" s="2">
        <f t="shared" si="24"/>
        <v>2432797.3418399999</v>
      </c>
      <c r="H1412" s="2">
        <f t="shared" si="27"/>
        <v>0.21999999973922968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6651802</v>
      </c>
      <c r="D1414" s="1">
        <f>'RAS-funkcijski'!E120</f>
        <v>7344262.7800000003</v>
      </c>
      <c r="E1414" s="1">
        <v>0</v>
      </c>
      <c r="F1414" s="1">
        <v>0</v>
      </c>
      <c r="G1414" s="2">
        <f t="shared" si="24"/>
        <v>2475477.9969600001</v>
      </c>
      <c r="H1414" s="2">
        <f t="shared" si="27"/>
        <v>0.21999999973922968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6651802</v>
      </c>
      <c r="D1435" s="13">
        <f>'RAS-funkcijski'!E141</f>
        <v>7344262.7800000003</v>
      </c>
      <c r="E1435" s="13">
        <v>0</v>
      </c>
      <c r="F1435" s="13">
        <v>0</v>
      </c>
      <c r="G1435" s="14">
        <f t="shared" si="24"/>
        <v>2923624.8757200004</v>
      </c>
      <c r="H1435" s="14">
        <f t="shared" si="27"/>
        <v>0.21999999973922968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83575.41</v>
      </c>
      <c r="E1436" s="6">
        <v>0</v>
      </c>
      <c r="F1436" s="6">
        <v>0</v>
      </c>
      <c r="G1436" s="7">
        <f t="shared" si="24"/>
        <v>167.15082000000001</v>
      </c>
      <c r="H1436" s="7">
        <f t="shared" si="27"/>
        <v>0.41000000000349246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83575.41</v>
      </c>
      <c r="E1453" s="1">
        <v>0</v>
      </c>
      <c r="F1453" s="1">
        <v>0</v>
      </c>
      <c r="G1453" s="2">
        <f t="shared" si="24"/>
        <v>3008.7147599999998</v>
      </c>
      <c r="H1453" s="2">
        <f t="shared" si="27"/>
        <v>0.41000000000349246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83575.41</v>
      </c>
      <c r="E1461" s="1">
        <v>0</v>
      </c>
      <c r="F1461" s="1">
        <v>0</v>
      </c>
      <c r="G1461" s="2">
        <f t="shared" si="24"/>
        <v>4345.9213200000004</v>
      </c>
      <c r="H1461" s="2">
        <f t="shared" si="27"/>
        <v>0.41000000000349246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83575.41</v>
      </c>
      <c r="E1463" s="1">
        <v>0</v>
      </c>
      <c r="F1463" s="1">
        <v>0</v>
      </c>
      <c r="G1463" s="2">
        <f t="shared" si="24"/>
        <v>4680.2229600000001</v>
      </c>
      <c r="H1463" s="2">
        <f t="shared" si="27"/>
        <v>0.41000000000349246</v>
      </c>
      <c r="I1463" s="10">
        <f t="shared" si="31"/>
        <v>1918.8914136163455</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601099.43000000005</v>
      </c>
      <c r="D1480" s="6"/>
      <c r="E1480" s="6">
        <v>0</v>
      </c>
      <c r="F1480" s="6">
        <v>0</v>
      </c>
      <c r="G1480" s="7">
        <f t="shared" ref="G1480:G1580" si="34">B1480/1000*C1480</f>
        <v>601.0994300000001</v>
      </c>
      <c r="H1480" s="7">
        <f t="shared" ref="H1480:H1580" si="35">ABS(C1480-ROUND(C1480,0))</f>
        <v>0.43000000005122274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7347834.0700000003</v>
      </c>
      <c r="D1481" s="1">
        <v>0</v>
      </c>
      <c r="E1481" s="1">
        <v>0</v>
      </c>
      <c r="F1481" s="1">
        <v>0</v>
      </c>
      <c r="G1481" s="2">
        <f t="shared" si="34"/>
        <v>14695.668140000002</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7347834.0700000003</v>
      </c>
      <c r="D1483" s="1">
        <v>0</v>
      </c>
      <c r="E1483" s="1">
        <v>0</v>
      </c>
      <c r="F1483" s="1">
        <v>0</v>
      </c>
      <c r="G1483" s="2">
        <f t="shared" si="34"/>
        <v>29391.336280000003</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6289405.2400000002</v>
      </c>
      <c r="D1484" s="1">
        <v>0</v>
      </c>
      <c r="E1484" s="1">
        <v>0</v>
      </c>
      <c r="F1484" s="1">
        <v>0</v>
      </c>
      <c r="G1484" s="2">
        <f t="shared" si="34"/>
        <v>31447.0262</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917938.28</v>
      </c>
      <c r="D1485" s="1">
        <v>0</v>
      </c>
      <c r="E1485" s="1">
        <v>0</v>
      </c>
      <c r="F1485" s="1">
        <v>0</v>
      </c>
      <c r="G1485" s="2">
        <f t="shared" si="34"/>
        <v>5507.62968</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42137.43</v>
      </c>
      <c r="D1486" s="1">
        <v>0</v>
      </c>
      <c r="E1486" s="1">
        <v>0</v>
      </c>
      <c r="F1486" s="1">
        <v>0</v>
      </c>
      <c r="G1486" s="2">
        <f t="shared" si="34"/>
        <v>294.96201000000002</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1812.3</v>
      </c>
      <c r="D1489" s="1">
        <v>0</v>
      </c>
      <c r="E1489" s="1">
        <v>0</v>
      </c>
      <c r="F1489" s="1">
        <v>0</v>
      </c>
      <c r="G1489" s="2">
        <f t="shared" si="34"/>
        <v>18.123000000000001</v>
      </c>
      <c r="H1489" s="2">
        <f t="shared" si="35"/>
        <v>0.29999999999995453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96540.82</v>
      </c>
      <c r="D1491" s="1">
        <v>0</v>
      </c>
      <c r="E1491" s="1">
        <v>0</v>
      </c>
      <c r="F1491" s="1">
        <v>0</v>
      </c>
      <c r="G1491" s="2">
        <f t="shared" si="34"/>
        <v>1158.4898400000002</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7388398.6100000003</v>
      </c>
      <c r="D1499" s="1">
        <v>0</v>
      </c>
      <c r="E1499" s="1">
        <v>0</v>
      </c>
      <c r="F1499" s="1">
        <v>0</v>
      </c>
      <c r="G1499" s="2">
        <f t="shared" si="34"/>
        <v>147767.97220000002</v>
      </c>
      <c r="H1499" s="2">
        <f t="shared" si="35"/>
        <v>0.38999999966472387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7388398.6100000003</v>
      </c>
      <c r="D1501" s="1">
        <v>0</v>
      </c>
      <c r="E1501" s="1">
        <v>0</v>
      </c>
      <c r="F1501" s="1">
        <v>0</v>
      </c>
      <c r="G1501" s="2">
        <f t="shared" si="34"/>
        <v>162544.76942</v>
      </c>
      <c r="H1501" s="2">
        <f t="shared" si="35"/>
        <v>0.38999999966472387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6286636.4400000004</v>
      </c>
      <c r="D1502" s="1">
        <v>0</v>
      </c>
      <c r="E1502" s="1">
        <v>0</v>
      </c>
      <c r="F1502" s="1">
        <v>0</v>
      </c>
      <c r="G1502" s="2">
        <f t="shared" si="34"/>
        <v>144592.63812000002</v>
      </c>
      <c r="H1502" s="2">
        <f t="shared" si="35"/>
        <v>0.44000000040978193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917093</v>
      </c>
      <c r="D1503" s="1">
        <v>0</v>
      </c>
      <c r="E1503" s="1">
        <v>0</v>
      </c>
      <c r="F1503" s="1">
        <v>0</v>
      </c>
      <c r="G1503" s="2">
        <f t="shared" si="34"/>
        <v>22010.232</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42137.43</v>
      </c>
      <c r="D1504" s="1">
        <v>0</v>
      </c>
      <c r="E1504" s="1">
        <v>0</v>
      </c>
      <c r="F1504" s="1">
        <v>0</v>
      </c>
      <c r="G1504" s="2">
        <f t="shared" si="34"/>
        <v>1053.4357500000001</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1812.3</v>
      </c>
      <c r="D1507" s="1">
        <v>0</v>
      </c>
      <c r="E1507" s="1">
        <v>0</v>
      </c>
      <c r="F1507" s="1">
        <v>0</v>
      </c>
      <c r="G1507" s="2">
        <f t="shared" si="34"/>
        <v>50.744399999999999</v>
      </c>
      <c r="H1507" s="2">
        <f t="shared" si="35"/>
        <v>0.29999999999995453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140719.44</v>
      </c>
      <c r="D1509" s="1">
        <v>0</v>
      </c>
      <c r="E1509" s="1">
        <v>0</v>
      </c>
      <c r="F1509" s="1">
        <v>0</v>
      </c>
      <c r="G1509" s="2">
        <f t="shared" si="34"/>
        <v>4221.5832</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560534.88999999966</v>
      </c>
      <c r="D1517" s="1">
        <v>0</v>
      </c>
      <c r="E1517" s="1">
        <v>0</v>
      </c>
      <c r="F1517" s="1">
        <v>0</v>
      </c>
      <c r="G1517" s="2">
        <f t="shared" si="34"/>
        <v>21300.325819999987</v>
      </c>
      <c r="H1517" s="2">
        <f t="shared" si="35"/>
        <v>0.11000000033527613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560534.89</v>
      </c>
      <c r="D1576" s="1">
        <v>0</v>
      </c>
      <c r="E1576" s="1">
        <v>0</v>
      </c>
      <c r="F1576" s="1">
        <v>0</v>
      </c>
      <c r="G1576" s="2">
        <f t="shared" si="34"/>
        <v>54371.884330000001</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41324.11</v>
      </c>
      <c r="D1577" s="1">
        <v>0</v>
      </c>
      <c r="E1577" s="1">
        <v>0</v>
      </c>
      <c r="F1577" s="1">
        <v>0</v>
      </c>
      <c r="G1577" s="2">
        <f t="shared" si="34"/>
        <v>4049.76278</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519210.78</v>
      </c>
      <c r="D1578" s="1">
        <v>0</v>
      </c>
      <c r="E1578" s="1">
        <v>0</v>
      </c>
      <c r="F1578" s="1">
        <v>0</v>
      </c>
      <c r="G1578" s="2">
        <f t="shared" si="34"/>
        <v>51401.867220000007</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18426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6665555</v>
      </c>
      <c r="I16" s="172">
        <f>'PR-RAS'!E6</f>
        <v>7301525.4799999995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6532979</v>
      </c>
      <c r="I17" s="172">
        <f>'PR-RAS'!E151</f>
        <v>7243787.6299999999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220478</v>
      </c>
      <c r="I18" s="172">
        <f>'PR-RAS'!E645</f>
        <v>93935.299999999261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3932836</v>
      </c>
      <c r="I20" s="175">
        <f>BILANCA!E7</f>
        <v>3877168.73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823760</v>
      </c>
      <c r="I21" s="177">
        <f>BILANCA!E68</f>
        <v>659033.80000000005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601099</v>
      </c>
      <c r="I22" s="177">
        <f>BILANCA!E176</f>
        <v>560534.89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4155497</v>
      </c>
      <c r="I23" s="179">
        <f>BILANCA!E237</f>
        <v>3975667.6399999997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6651802</v>
      </c>
      <c r="I27" s="177">
        <f>'RAS-funkcijski'!E114</f>
        <v>7344262.7800000003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6651802</v>
      </c>
      <c r="I28" s="181">
        <f>'RAS-funkcijski'!E141</f>
        <v>7344262.7800000003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83575.41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83575.41</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601099.43000000005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560534.88999999966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560534.89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 zoomScaleNormal="100" workbookViewId="0">
      <selection activeCell="D410" sqref="D4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6665555</v>
      </c>
      <c r="E6" s="53">
        <f>E7+E44+E50+E82+E106+E124+E133+E139</f>
        <v>7301525.4799999995</v>
      </c>
      <c r="F6" s="54">
        <f t="shared" ref="F6:F131" si="0">IF(D6&lt;&gt;0,IF(E6/D6&gt;=100,"&gt;&gt;100",E6/D6*100),"-")</f>
        <v>109.54114818646008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5787294</v>
      </c>
      <c r="E50" s="53">
        <f>E51+E54+E59+E62+E65+E68+E71+E74+E77</f>
        <v>6280156.5899999999</v>
      </c>
      <c r="F50" s="54">
        <f t="shared" si="0"/>
        <v>108.51628740478712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5718359</v>
      </c>
      <c r="E68" s="53">
        <f t="shared" si="15"/>
        <v>6280156.5899999999</v>
      </c>
      <c r="F68" s="54">
        <f t="shared" si="0"/>
        <v>109.82445470807272</v>
      </c>
    </row>
    <row r="69" spans="1:6" ht="12.75" customHeight="1" x14ac:dyDescent="0.2">
      <c r="A69" s="55" t="s">
        <v>181</v>
      </c>
      <c r="B69" s="87" t="s">
        <v>182</v>
      </c>
      <c r="C69" s="52" t="s">
        <v>181</v>
      </c>
      <c r="D69" s="244">
        <v>5709680</v>
      </c>
      <c r="E69" s="244">
        <v>6269992.5899999999</v>
      </c>
      <c r="F69" s="54">
        <f t="shared" si="0"/>
        <v>109.81337990920682</v>
      </c>
    </row>
    <row r="70" spans="1:6" ht="24" x14ac:dyDescent="0.2">
      <c r="A70" s="55" t="s">
        <v>183</v>
      </c>
      <c r="B70" s="87" t="s">
        <v>184</v>
      </c>
      <c r="C70" s="52" t="s">
        <v>183</v>
      </c>
      <c r="D70" s="244">
        <v>8679</v>
      </c>
      <c r="E70" s="244">
        <v>10164</v>
      </c>
      <c r="F70" s="54">
        <f t="shared" si="0"/>
        <v>117.11026615969583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68935</v>
      </c>
      <c r="E77" s="53">
        <f t="shared" si="18"/>
        <v>0</v>
      </c>
      <c r="F77" s="54">
        <f t="shared" si="0"/>
        <v>0</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68935</v>
      </c>
      <c r="E80" s="244"/>
      <c r="F80" s="54">
        <f t="shared" si="0"/>
        <v>0</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54800</v>
      </c>
      <c r="E106" s="53">
        <f t="shared" si="23"/>
        <v>53200</v>
      </c>
      <c r="F106" s="54">
        <f t="shared" si="0"/>
        <v>97.080291970802918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54800</v>
      </c>
      <c r="E112" s="53">
        <f t="shared" si="25"/>
        <v>53200</v>
      </c>
      <c r="F112" s="54">
        <f t="shared" si="0"/>
        <v>97.080291970802918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54800</v>
      </c>
      <c r="E117" s="244">
        <v>53200</v>
      </c>
      <c r="F117" s="54">
        <f t="shared" si="0"/>
        <v>97.080291970802918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14618</v>
      </c>
      <c r="E124" s="53">
        <f t="shared" si="27"/>
        <v>62214.25</v>
      </c>
      <c r="F124" s="54">
        <f t="shared" si="0"/>
        <v>425.6002873170064</v>
      </c>
    </row>
    <row r="125" spans="1:6" ht="12.75" customHeight="1" x14ac:dyDescent="0.2">
      <c r="A125" s="55">
        <v>661</v>
      </c>
      <c r="B125" s="88" t="s">
        <v>293</v>
      </c>
      <c r="C125" s="52" t="s">
        <v>294</v>
      </c>
      <c r="D125" s="53">
        <f t="shared" ref="D125:E125" si="28">SUM(D126:D127)</f>
        <v>10495</v>
      </c>
      <c r="E125" s="53">
        <f t="shared" si="28"/>
        <v>26304.25</v>
      </c>
      <c r="F125" s="54">
        <f t="shared" si="0"/>
        <v>250.63601715102428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10495</v>
      </c>
      <c r="E127" s="244">
        <v>26304.25</v>
      </c>
      <c r="F127" s="54">
        <f t="shared" si="0"/>
        <v>250.63601715102428</v>
      </c>
    </row>
    <row r="128" spans="1:6" ht="24" x14ac:dyDescent="0.2">
      <c r="A128" s="55">
        <v>663</v>
      </c>
      <c r="B128" s="233" t="s">
        <v>299</v>
      </c>
      <c r="C128" s="52" t="s">
        <v>300</v>
      </c>
      <c r="D128" s="53">
        <f t="shared" ref="D128:E128" si="29">SUM(D129:D132)</f>
        <v>4123</v>
      </c>
      <c r="E128" s="53">
        <f t="shared" si="29"/>
        <v>35910</v>
      </c>
      <c r="F128" s="54">
        <f t="shared" si="0"/>
        <v>870.96774193548379</v>
      </c>
    </row>
    <row r="129" spans="1:6" ht="12.75" customHeight="1" x14ac:dyDescent="0.2">
      <c r="A129" s="55">
        <v>6631</v>
      </c>
      <c r="B129" s="88" t="s">
        <v>301</v>
      </c>
      <c r="C129" s="52" t="s">
        <v>302</v>
      </c>
      <c r="D129" s="244">
        <v>4123</v>
      </c>
      <c r="E129" s="244">
        <v>35910</v>
      </c>
      <c r="F129" s="54">
        <f t="shared" si="0"/>
        <v>870.96774193548379</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808843</v>
      </c>
      <c r="E133" s="53">
        <f t="shared" si="30"/>
        <v>905954.64</v>
      </c>
      <c r="F133" s="54">
        <f t="shared" ref="F133:F223" si="31">IF(D133&lt;&gt;0,IF(E133/D133&gt;=100,"&gt;&gt;100",E133/D133*100),"-")</f>
        <v>112.00624101339815</v>
      </c>
    </row>
    <row r="134" spans="1:6" ht="24" x14ac:dyDescent="0.2">
      <c r="A134" s="55">
        <v>671</v>
      </c>
      <c r="B134" s="234" t="s">
        <v>311</v>
      </c>
      <c r="C134" s="52" t="s">
        <v>312</v>
      </c>
      <c r="D134" s="53">
        <f t="shared" ref="D134:E134" si="32">SUM(D135:D137)</f>
        <v>808843</v>
      </c>
      <c r="E134" s="53">
        <f t="shared" si="32"/>
        <v>905954.64</v>
      </c>
      <c r="F134" s="54">
        <f t="shared" si="31"/>
        <v>112.00624101339815</v>
      </c>
    </row>
    <row r="135" spans="1:6" ht="12.75" customHeight="1" x14ac:dyDescent="0.2">
      <c r="A135" s="55">
        <v>6711</v>
      </c>
      <c r="B135" s="87" t="s">
        <v>313</v>
      </c>
      <c r="C135" s="52" t="s">
        <v>314</v>
      </c>
      <c r="D135" s="244">
        <v>698756</v>
      </c>
      <c r="E135" s="244">
        <v>817184.49</v>
      </c>
      <c r="F135" s="54">
        <f t="shared" si="31"/>
        <v>116.94847557659611</v>
      </c>
    </row>
    <row r="136" spans="1:6" ht="24" x14ac:dyDescent="0.2">
      <c r="A136" s="55">
        <v>6712</v>
      </c>
      <c r="B136" s="234" t="s">
        <v>315</v>
      </c>
      <c r="C136" s="52" t="s">
        <v>316</v>
      </c>
      <c r="D136" s="244">
        <v>110087</v>
      </c>
      <c r="E136" s="244">
        <v>88770.15</v>
      </c>
      <c r="F136" s="54">
        <f t="shared" si="31"/>
        <v>80.636360333191021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6532979</v>
      </c>
      <c r="E151" s="53">
        <f t="shared" si="35"/>
        <v>7243787.6299999999</v>
      </c>
      <c r="F151" s="54">
        <f t="shared" si="31"/>
        <v>110.88031401907155</v>
      </c>
    </row>
    <row r="152" spans="1:6" ht="12.75" customHeight="1" x14ac:dyDescent="0.2">
      <c r="A152" s="55">
        <v>31</v>
      </c>
      <c r="B152" s="87" t="s">
        <v>346</v>
      </c>
      <c r="C152" s="52" t="s">
        <v>35</v>
      </c>
      <c r="D152" s="53">
        <f t="shared" ref="D152:E152" si="36">D153+D158+D159</f>
        <v>5813856</v>
      </c>
      <c r="E152" s="53">
        <f t="shared" si="36"/>
        <v>6282714.9000000004</v>
      </c>
      <c r="F152" s="54">
        <f t="shared" si="31"/>
        <v>108.06450830567526</v>
      </c>
    </row>
    <row r="153" spans="1:6" ht="12.75" customHeight="1" x14ac:dyDescent="0.2">
      <c r="A153" s="55">
        <v>311</v>
      </c>
      <c r="B153" s="87" t="s">
        <v>347</v>
      </c>
      <c r="C153" s="52" t="s">
        <v>348</v>
      </c>
      <c r="D153" s="53">
        <f t="shared" ref="D153:E153" si="37">SUM(D154:D157)</f>
        <v>4797178</v>
      </c>
      <c r="E153" s="53">
        <f t="shared" si="37"/>
        <v>5176189.9800000004</v>
      </c>
      <c r="F153" s="54">
        <f t="shared" si="31"/>
        <v>107.90072788626981</v>
      </c>
    </row>
    <row r="154" spans="1:6" ht="12.75" customHeight="1" x14ac:dyDescent="0.2">
      <c r="A154" s="55">
        <v>3111</v>
      </c>
      <c r="B154" s="87" t="s">
        <v>349</v>
      </c>
      <c r="C154" s="52" t="s">
        <v>350</v>
      </c>
      <c r="D154" s="244">
        <v>4774205</v>
      </c>
      <c r="E154" s="244">
        <v>5135566.2</v>
      </c>
      <c r="F154" s="54">
        <f t="shared" si="31"/>
        <v>107.56903400670896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22973</v>
      </c>
      <c r="E156" s="244">
        <v>40623.78</v>
      </c>
      <c r="F156" s="54">
        <f t="shared" si="31"/>
        <v>176.83271666739216</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224407</v>
      </c>
      <c r="E158" s="244">
        <v>251689.24</v>
      </c>
      <c r="F158" s="54">
        <f t="shared" si="31"/>
        <v>112.15748171848472</v>
      </c>
    </row>
    <row r="159" spans="1:6" ht="12.75" customHeight="1" x14ac:dyDescent="0.2">
      <c r="A159" s="55">
        <v>313</v>
      </c>
      <c r="B159" s="87" t="s">
        <v>359</v>
      </c>
      <c r="C159" s="52" t="s">
        <v>360</v>
      </c>
      <c r="D159" s="53">
        <f t="shared" ref="D159:E159" si="38">SUM(D160:D162)</f>
        <v>792271</v>
      </c>
      <c r="E159" s="53">
        <f t="shared" si="38"/>
        <v>854835.67999999993</v>
      </c>
      <c r="F159" s="54">
        <f t="shared" si="31"/>
        <v>107.89687871952904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792271</v>
      </c>
      <c r="E161" s="244">
        <v>852433.57</v>
      </c>
      <c r="F161" s="54">
        <f t="shared" si="31"/>
        <v>107.59368574641756</v>
      </c>
    </row>
    <row r="162" spans="1:6" ht="12.75" customHeight="1" x14ac:dyDescent="0.2">
      <c r="A162" s="55">
        <v>3133</v>
      </c>
      <c r="B162" s="87" t="s">
        <v>364</v>
      </c>
      <c r="C162" s="52" t="s">
        <v>365</v>
      </c>
      <c r="D162" s="244"/>
      <c r="E162" s="244">
        <v>2402.11</v>
      </c>
      <c r="F162" s="54" t="str">
        <f t="shared" si="31"/>
        <v>-</v>
      </c>
    </row>
    <row r="163" spans="1:6" ht="12.75" customHeight="1" x14ac:dyDescent="0.2">
      <c r="A163" s="55">
        <v>32</v>
      </c>
      <c r="B163" s="87" t="s">
        <v>366</v>
      </c>
      <c r="C163" s="52" t="s">
        <v>367</v>
      </c>
      <c r="D163" s="53">
        <f t="shared" ref="D163:E163" si="39">D164+D169+D177+D187+D188</f>
        <v>717223</v>
      </c>
      <c r="E163" s="53">
        <f t="shared" si="39"/>
        <v>917123</v>
      </c>
      <c r="F163" s="54">
        <f t="shared" si="31"/>
        <v>127.87138728122216</v>
      </c>
    </row>
    <row r="164" spans="1:6" ht="12.75" customHeight="1" x14ac:dyDescent="0.2">
      <c r="A164" s="55">
        <v>321</v>
      </c>
      <c r="B164" s="87" t="s">
        <v>368</v>
      </c>
      <c r="C164" s="52" t="s">
        <v>369</v>
      </c>
      <c r="D164" s="53">
        <f t="shared" ref="D164:E164" si="40">SUM(D165:D168)</f>
        <v>114617</v>
      </c>
      <c r="E164" s="53">
        <f t="shared" si="40"/>
        <v>204831.2</v>
      </c>
      <c r="F164" s="54">
        <f t="shared" si="31"/>
        <v>178.70926651369342</v>
      </c>
    </row>
    <row r="165" spans="1:6" ht="12.75" customHeight="1" x14ac:dyDescent="0.2">
      <c r="A165" s="55">
        <v>3211</v>
      </c>
      <c r="B165" s="87" t="s">
        <v>370</v>
      </c>
      <c r="C165" s="52" t="s">
        <v>371</v>
      </c>
      <c r="D165" s="244">
        <v>12712</v>
      </c>
      <c r="E165" s="244">
        <v>94136.83</v>
      </c>
      <c r="F165" s="54">
        <f t="shared" si="31"/>
        <v>740.53516362492132</v>
      </c>
    </row>
    <row r="166" spans="1:6" ht="12.75" customHeight="1" x14ac:dyDescent="0.2">
      <c r="A166" s="55">
        <v>3212</v>
      </c>
      <c r="B166" s="87" t="s">
        <v>372</v>
      </c>
      <c r="C166" s="52" t="s">
        <v>373</v>
      </c>
      <c r="D166" s="244">
        <v>91810</v>
      </c>
      <c r="E166" s="244">
        <v>102210.02</v>
      </c>
      <c r="F166" s="54">
        <f t="shared" si="31"/>
        <v>111.32776386014595</v>
      </c>
    </row>
    <row r="167" spans="1:6" ht="12.75" customHeight="1" x14ac:dyDescent="0.2">
      <c r="A167" s="55">
        <v>3213</v>
      </c>
      <c r="B167" s="87" t="s">
        <v>374</v>
      </c>
      <c r="C167" s="52" t="s">
        <v>375</v>
      </c>
      <c r="D167" s="244">
        <v>8943</v>
      </c>
      <c r="E167" s="244">
        <v>7545.35</v>
      </c>
      <c r="F167" s="54">
        <f t="shared" si="31"/>
        <v>84.371575533937161</v>
      </c>
    </row>
    <row r="168" spans="1:6" ht="12.75" customHeight="1" x14ac:dyDescent="0.2">
      <c r="A168" s="55">
        <v>3214</v>
      </c>
      <c r="B168" s="87" t="s">
        <v>376</v>
      </c>
      <c r="C168" s="52" t="s">
        <v>377</v>
      </c>
      <c r="D168" s="244">
        <v>1152</v>
      </c>
      <c r="E168" s="244">
        <v>939</v>
      </c>
      <c r="F168" s="54">
        <f t="shared" si="31"/>
        <v>81.510416666666657</v>
      </c>
    </row>
    <row r="169" spans="1:6" ht="12.75" customHeight="1" x14ac:dyDescent="0.2">
      <c r="A169" s="55">
        <v>322</v>
      </c>
      <c r="B169" s="87" t="s">
        <v>378</v>
      </c>
      <c r="C169" s="52" t="s">
        <v>379</v>
      </c>
      <c r="D169" s="53">
        <f t="shared" ref="D169:E169" si="41">SUM(D170:D176)</f>
        <v>314348</v>
      </c>
      <c r="E169" s="53">
        <f t="shared" si="41"/>
        <v>293924.63</v>
      </c>
      <c r="F169" s="54">
        <f t="shared" si="31"/>
        <v>93.50294259864863</v>
      </c>
    </row>
    <row r="170" spans="1:6" ht="12.75" customHeight="1" x14ac:dyDescent="0.2">
      <c r="A170" s="55">
        <v>3221</v>
      </c>
      <c r="B170" s="87" t="s">
        <v>380</v>
      </c>
      <c r="C170" s="52" t="s">
        <v>381</v>
      </c>
      <c r="D170" s="244">
        <v>92920</v>
      </c>
      <c r="E170" s="244">
        <v>64209.599999999999</v>
      </c>
      <c r="F170" s="54">
        <f t="shared" si="31"/>
        <v>69.10202324580284</v>
      </c>
    </row>
    <row r="171" spans="1:6" ht="12.75" customHeight="1" x14ac:dyDescent="0.2">
      <c r="A171" s="55">
        <v>3222</v>
      </c>
      <c r="B171" s="87" t="s">
        <v>382</v>
      </c>
      <c r="C171" s="52" t="s">
        <v>383</v>
      </c>
      <c r="D171" s="244">
        <v>46427</v>
      </c>
      <c r="E171" s="244">
        <v>53046.97</v>
      </c>
      <c r="F171" s="54">
        <f t="shared" si="31"/>
        <v>114.25887953130723</v>
      </c>
    </row>
    <row r="172" spans="1:6" ht="12.75" customHeight="1" x14ac:dyDescent="0.2">
      <c r="A172" s="55">
        <v>3223</v>
      </c>
      <c r="B172" s="87" t="s">
        <v>384</v>
      </c>
      <c r="C172" s="52" t="s">
        <v>385</v>
      </c>
      <c r="D172" s="244">
        <v>96070</v>
      </c>
      <c r="E172" s="244">
        <v>137310.69</v>
      </c>
      <c r="F172" s="54">
        <f t="shared" si="31"/>
        <v>142.92775059852192</v>
      </c>
    </row>
    <row r="173" spans="1:6" ht="12.75" customHeight="1" x14ac:dyDescent="0.2">
      <c r="A173" s="55">
        <v>3224</v>
      </c>
      <c r="B173" s="87" t="s">
        <v>386</v>
      </c>
      <c r="C173" s="52" t="s">
        <v>387</v>
      </c>
      <c r="D173" s="244">
        <v>15708</v>
      </c>
      <c r="E173" s="244">
        <v>7172.74</v>
      </c>
      <c r="F173" s="54">
        <f t="shared" si="31"/>
        <v>45.662974280621341</v>
      </c>
    </row>
    <row r="174" spans="1:6" ht="12.75" customHeight="1" x14ac:dyDescent="0.2">
      <c r="A174" s="55">
        <v>3225</v>
      </c>
      <c r="B174" s="87" t="s">
        <v>388</v>
      </c>
      <c r="C174" s="52" t="s">
        <v>389</v>
      </c>
      <c r="D174" s="244">
        <v>51273</v>
      </c>
      <c r="E174" s="244">
        <v>30127.23</v>
      </c>
      <c r="F174" s="54">
        <f t="shared" si="31"/>
        <v>58.75846936984378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11950</v>
      </c>
      <c r="E176" s="244">
        <v>2057.4</v>
      </c>
      <c r="F176" s="54">
        <f t="shared" si="31"/>
        <v>17.216736401673639</v>
      </c>
    </row>
    <row r="177" spans="1:6" ht="12.75" customHeight="1" x14ac:dyDescent="0.2">
      <c r="A177" s="55">
        <v>323</v>
      </c>
      <c r="B177" s="87" t="s">
        <v>394</v>
      </c>
      <c r="C177" s="52" t="s">
        <v>395</v>
      </c>
      <c r="D177" s="53">
        <f t="shared" ref="D177:E177" si="42">SUM(D178:D186)</f>
        <v>211102</v>
      </c>
      <c r="E177" s="53">
        <f t="shared" si="42"/>
        <v>185439.62</v>
      </c>
      <c r="F177" s="54">
        <f t="shared" si="31"/>
        <v>87.843611145323109</v>
      </c>
    </row>
    <row r="178" spans="1:6" ht="12.75" customHeight="1" x14ac:dyDescent="0.2">
      <c r="A178" s="55">
        <v>3231</v>
      </c>
      <c r="B178" s="87" t="s">
        <v>396</v>
      </c>
      <c r="C178" s="52" t="s">
        <v>397</v>
      </c>
      <c r="D178" s="244">
        <v>21908</v>
      </c>
      <c r="E178" s="244">
        <v>23254.98</v>
      </c>
      <c r="F178" s="54">
        <f t="shared" si="31"/>
        <v>106.14834763556691</v>
      </c>
    </row>
    <row r="179" spans="1:6" ht="12.75" customHeight="1" x14ac:dyDescent="0.2">
      <c r="A179" s="55">
        <v>3232</v>
      </c>
      <c r="B179" s="87" t="s">
        <v>398</v>
      </c>
      <c r="C179" s="52" t="s">
        <v>399</v>
      </c>
      <c r="D179" s="244">
        <v>74867</v>
      </c>
      <c r="E179" s="244">
        <v>30501.48</v>
      </c>
      <c r="F179" s="54">
        <f t="shared" si="31"/>
        <v>40.740887173253903</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43485</v>
      </c>
      <c r="E181" s="244">
        <v>49606.84</v>
      </c>
      <c r="F181" s="54">
        <f t="shared" si="31"/>
        <v>114.07804990226514</v>
      </c>
    </row>
    <row r="182" spans="1:6" ht="12.75" customHeight="1" x14ac:dyDescent="0.2">
      <c r="A182" s="55">
        <v>3235</v>
      </c>
      <c r="B182" s="87" t="s">
        <v>404</v>
      </c>
      <c r="C182" s="52" t="s">
        <v>405</v>
      </c>
      <c r="D182" s="244">
        <v>29444</v>
      </c>
      <c r="E182" s="244">
        <v>41229.69</v>
      </c>
      <c r="F182" s="54">
        <f t="shared" si="31"/>
        <v>140.02747588642848</v>
      </c>
    </row>
    <row r="183" spans="1:6" ht="12.75" customHeight="1" x14ac:dyDescent="0.2">
      <c r="A183" s="55">
        <v>3236</v>
      </c>
      <c r="B183" s="87" t="s">
        <v>406</v>
      </c>
      <c r="C183" s="52" t="s">
        <v>407</v>
      </c>
      <c r="D183" s="244">
        <v>19375</v>
      </c>
      <c r="E183" s="244">
        <v>17060</v>
      </c>
      <c r="F183" s="54">
        <f t="shared" si="31"/>
        <v>88.051612903225802</v>
      </c>
    </row>
    <row r="184" spans="1:6" ht="12.75" customHeight="1" x14ac:dyDescent="0.2">
      <c r="A184" s="55">
        <v>3237</v>
      </c>
      <c r="B184" s="87" t="s">
        <v>408</v>
      </c>
      <c r="C184" s="52" t="s">
        <v>409</v>
      </c>
      <c r="D184" s="244">
        <v>128</v>
      </c>
      <c r="E184" s="244">
        <v>10408.790000000001</v>
      </c>
      <c r="F184" s="54">
        <f t="shared" si="31"/>
        <v>8131.8671875000009</v>
      </c>
    </row>
    <row r="185" spans="1:6" ht="12.75" customHeight="1" x14ac:dyDescent="0.2">
      <c r="A185" s="55">
        <v>3238</v>
      </c>
      <c r="B185" s="87" t="s">
        <v>410</v>
      </c>
      <c r="C185" s="52" t="s">
        <v>411</v>
      </c>
      <c r="D185" s="244">
        <v>20945</v>
      </c>
      <c r="E185" s="244">
        <v>12727.84</v>
      </c>
      <c r="F185" s="54">
        <f t="shared" si="31"/>
        <v>60.767915970398668</v>
      </c>
    </row>
    <row r="186" spans="1:6" ht="12.75" customHeight="1" x14ac:dyDescent="0.2">
      <c r="A186" s="55">
        <v>3239</v>
      </c>
      <c r="B186" s="87" t="s">
        <v>412</v>
      </c>
      <c r="C186" s="52" t="s">
        <v>413</v>
      </c>
      <c r="D186" s="244">
        <v>950</v>
      </c>
      <c r="E186" s="244">
        <v>650</v>
      </c>
      <c r="F186" s="54">
        <f t="shared" si="31"/>
        <v>68.421052631578945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77156</v>
      </c>
      <c r="E188" s="53">
        <f t="shared" si="43"/>
        <v>232927.55</v>
      </c>
      <c r="F188" s="54">
        <f t="shared" si="31"/>
        <v>301.89168697184925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11162</v>
      </c>
      <c r="E191" s="244">
        <v>20807.91</v>
      </c>
      <c r="F191" s="54">
        <f t="shared" si="31"/>
        <v>186.41739831571402</v>
      </c>
    </row>
    <row r="192" spans="1:6" ht="12.75" customHeight="1" x14ac:dyDescent="0.2">
      <c r="A192" s="55">
        <v>3294</v>
      </c>
      <c r="B192" s="87" t="s">
        <v>424</v>
      </c>
      <c r="C192" s="52" t="s">
        <v>425</v>
      </c>
      <c r="D192" s="244">
        <v>4810</v>
      </c>
      <c r="E192" s="244">
        <v>4827.1499999999996</v>
      </c>
      <c r="F192" s="54">
        <f t="shared" si="31"/>
        <v>100.35654885654886</v>
      </c>
    </row>
    <row r="193" spans="1:6" ht="12.75" customHeight="1" x14ac:dyDescent="0.2">
      <c r="A193" s="55">
        <v>3295</v>
      </c>
      <c r="B193" s="87" t="s">
        <v>426</v>
      </c>
      <c r="C193" s="52" t="s">
        <v>427</v>
      </c>
      <c r="D193" s="244">
        <v>19497</v>
      </c>
      <c r="E193" s="244">
        <v>18852</v>
      </c>
      <c r="F193" s="54">
        <f t="shared" si="31"/>
        <v>96.691798738267423</v>
      </c>
    </row>
    <row r="194" spans="1:6" ht="12.75" customHeight="1" x14ac:dyDescent="0.2">
      <c r="A194" s="55" t="s">
        <v>428</v>
      </c>
      <c r="B194" s="87" t="s">
        <v>429</v>
      </c>
      <c r="C194" s="52" t="s">
        <v>428</v>
      </c>
      <c r="D194" s="244"/>
      <c r="E194" s="244">
        <v>44537.5</v>
      </c>
      <c r="F194" s="54" t="str">
        <f t="shared" si="31"/>
        <v>-</v>
      </c>
    </row>
    <row r="195" spans="1:6" ht="12.75" customHeight="1" x14ac:dyDescent="0.2">
      <c r="A195" s="55">
        <v>3299</v>
      </c>
      <c r="B195" s="87" t="s">
        <v>430</v>
      </c>
      <c r="C195" s="52" t="s">
        <v>431</v>
      </c>
      <c r="D195" s="244">
        <v>41687</v>
      </c>
      <c r="E195" s="244">
        <v>143902.99</v>
      </c>
      <c r="F195" s="54">
        <f t="shared" si="31"/>
        <v>345.19871902511574</v>
      </c>
    </row>
    <row r="196" spans="1:6" ht="12.75" customHeight="1" x14ac:dyDescent="0.2">
      <c r="A196" s="55">
        <v>34</v>
      </c>
      <c r="B196" s="234" t="s">
        <v>432</v>
      </c>
      <c r="C196" s="52" t="s">
        <v>433</v>
      </c>
      <c r="D196" s="53">
        <f t="shared" ref="D196:E196" si="44">D197+D202+D210</f>
        <v>863</v>
      </c>
      <c r="E196" s="53">
        <f t="shared" si="44"/>
        <v>42137.43</v>
      </c>
      <c r="F196" s="54">
        <f t="shared" si="31"/>
        <v>4882.6685979142521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863</v>
      </c>
      <c r="E210" s="53">
        <f t="shared" si="47"/>
        <v>42137.43</v>
      </c>
      <c r="F210" s="54">
        <f t="shared" si="31"/>
        <v>4882.6685979142521</v>
      </c>
    </row>
    <row r="211" spans="1:6" ht="12.75" customHeight="1" x14ac:dyDescent="0.2">
      <c r="A211" s="55">
        <v>3431</v>
      </c>
      <c r="B211" s="234" t="s">
        <v>462</v>
      </c>
      <c r="C211" s="52" t="s">
        <v>463</v>
      </c>
      <c r="D211" s="244">
        <v>863</v>
      </c>
      <c r="E211" s="244">
        <v>4</v>
      </c>
      <c r="F211" s="54">
        <f t="shared" si="31"/>
        <v>0.46349942062572419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42133.43</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1037</v>
      </c>
      <c r="E252" s="53">
        <f t="shared" si="63"/>
        <v>1812.3</v>
      </c>
      <c r="F252" s="54">
        <f t="shared" ref="F252:F258" si="64">IF(D252&lt;&gt;0,IF(E252/D252&gt;=100,"&gt;&gt;100",E252/D252*100),"-")</f>
        <v>174.76374156219865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1037</v>
      </c>
      <c r="E259" s="53">
        <f t="shared" si="66"/>
        <v>1812.3</v>
      </c>
      <c r="F259" s="54">
        <f t="shared" ref="F259:F262" si="67">IF(D259&lt;&gt;0,IF(E259/D259&gt;=100,"&gt;&gt;100",E259/D259*100),"-")</f>
        <v>174.76374156219865</v>
      </c>
    </row>
    <row r="260" spans="1:6" ht="12.75" customHeight="1" x14ac:dyDescent="0.2">
      <c r="A260" s="55">
        <v>3721</v>
      </c>
      <c r="B260" s="87" t="s">
        <v>556</v>
      </c>
      <c r="C260" s="52" t="s">
        <v>557</v>
      </c>
      <c r="D260" s="244">
        <v>1037</v>
      </c>
      <c r="E260" s="244">
        <v>1812.3</v>
      </c>
      <c r="F260" s="54">
        <f t="shared" si="67"/>
        <v>174.76374156219865</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6532979</v>
      </c>
      <c r="E289" s="53">
        <f t="shared" si="79"/>
        <v>7243787.6299999999</v>
      </c>
      <c r="F289" s="54">
        <f t="shared" si="76"/>
        <v>110.88031401907155</v>
      </c>
    </row>
    <row r="290" spans="1:6" ht="12.75" customHeight="1" x14ac:dyDescent="0.2">
      <c r="A290" s="55" t="s">
        <v>605</v>
      </c>
      <c r="B290" s="87" t="s">
        <v>616</v>
      </c>
      <c r="C290" s="52" t="s">
        <v>617</v>
      </c>
      <c r="D290" s="53">
        <f>IF(D6&gt;=D289,D6-D289,0)</f>
        <v>132576</v>
      </c>
      <c r="E290" s="53">
        <f>IF(E6&gt;=E289,E6-E289,0)</f>
        <v>57737.849999999627</v>
      </c>
      <c r="F290" s="54">
        <f t="shared" si="76"/>
        <v>43.550755792903409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2183</v>
      </c>
      <c r="E294" s="244">
        <v>4563.6099999999997</v>
      </c>
      <c r="F294" s="54">
        <f t="shared" si="76"/>
        <v>209.05222171323862</v>
      </c>
    </row>
    <row r="295" spans="1:6" ht="24" x14ac:dyDescent="0.2">
      <c r="A295" s="55">
        <v>9661</v>
      </c>
      <c r="B295" s="87" t="s">
        <v>626</v>
      </c>
      <c r="C295" s="52" t="s">
        <v>627</v>
      </c>
      <c r="D295" s="244">
        <v>2183</v>
      </c>
      <c r="E295" s="244">
        <v>4563.6099999999997</v>
      </c>
      <c r="F295" s="54">
        <f t="shared" si="76"/>
        <v>209.05222171323862</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118823</v>
      </c>
      <c r="E350" s="53">
        <f t="shared" si="95"/>
        <v>100475.15</v>
      </c>
      <c r="F350" s="54">
        <f t="shared" si="81"/>
        <v>84.558671301010747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118823</v>
      </c>
      <c r="E363" s="53">
        <f t="shared" si="99"/>
        <v>100475.15</v>
      </c>
      <c r="F363" s="54">
        <f t="shared" si="81"/>
        <v>84.558671301010747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110088</v>
      </c>
      <c r="E369" s="53">
        <f t="shared" si="101"/>
        <v>92769.15</v>
      </c>
      <c r="F369" s="54">
        <f t="shared" si="81"/>
        <v>84.268176367996503</v>
      </c>
    </row>
    <row r="370" spans="1:6" ht="12.75" customHeight="1" x14ac:dyDescent="0.2">
      <c r="A370" s="55">
        <v>4221</v>
      </c>
      <c r="B370" s="87" t="s">
        <v>671</v>
      </c>
      <c r="C370" s="52" t="s">
        <v>763</v>
      </c>
      <c r="D370" s="244">
        <v>110088</v>
      </c>
      <c r="E370" s="244">
        <v>60792.75</v>
      </c>
      <c r="F370" s="54">
        <f t="shared" si="81"/>
        <v>55.221958796599083</v>
      </c>
    </row>
    <row r="371" spans="1:6" ht="12.75" customHeight="1" x14ac:dyDescent="0.2">
      <c r="A371" s="55">
        <v>4222</v>
      </c>
      <c r="B371" s="87" t="s">
        <v>764</v>
      </c>
      <c r="C371" s="52" t="s">
        <v>765</v>
      </c>
      <c r="D371" s="244"/>
      <c r="E371" s="244">
        <v>13976.4</v>
      </c>
      <c r="F371" s="54" t="str">
        <f t="shared" si="81"/>
        <v>-</v>
      </c>
    </row>
    <row r="372" spans="1:6" ht="12.75" customHeight="1" x14ac:dyDescent="0.2">
      <c r="A372" s="55">
        <v>4223</v>
      </c>
      <c r="B372" s="87" t="s">
        <v>675</v>
      </c>
      <c r="C372" s="52" t="s">
        <v>766</v>
      </c>
      <c r="D372" s="244"/>
      <c r="E372" s="244">
        <v>18000</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8735</v>
      </c>
      <c r="E383" s="53">
        <f t="shared" si="103"/>
        <v>7706</v>
      </c>
      <c r="F383" s="54">
        <f t="shared" si="81"/>
        <v>88.219805380652545</v>
      </c>
    </row>
    <row r="384" spans="1:6" ht="12.75" customHeight="1" x14ac:dyDescent="0.2">
      <c r="A384" s="55">
        <v>4241</v>
      </c>
      <c r="B384" s="87" t="s">
        <v>780</v>
      </c>
      <c r="C384" s="52" t="s">
        <v>781</v>
      </c>
      <c r="D384" s="244">
        <v>8735</v>
      </c>
      <c r="E384" s="244">
        <v>7706</v>
      </c>
      <c r="F384" s="54">
        <f t="shared" si="81"/>
        <v>88.219805380652545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118823</v>
      </c>
      <c r="E408" s="53">
        <f t="shared" si="111"/>
        <v>100475.15</v>
      </c>
      <c r="F408" s="54">
        <f t="shared" si="81"/>
        <v>84.558671301010747</v>
      </c>
    </row>
    <row r="409" spans="1:6" ht="12.75" customHeight="1" x14ac:dyDescent="0.2">
      <c r="A409" s="55">
        <v>92212</v>
      </c>
      <c r="B409" s="87" t="s">
        <v>820</v>
      </c>
      <c r="C409" s="52" t="s">
        <v>821</v>
      </c>
      <c r="D409" s="244">
        <v>206725</v>
      </c>
      <c r="E409" s="244">
        <v>136672.6</v>
      </c>
      <c r="F409" s="54">
        <f t="shared" si="81"/>
        <v>66.113242230015729</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6665555</v>
      </c>
      <c r="E412" s="53">
        <f>E6+E298</f>
        <v>7301525.4799999995</v>
      </c>
      <c r="F412" s="54">
        <f t="shared" si="81"/>
        <v>109.54114818646008</v>
      </c>
    </row>
    <row r="413" spans="1:6" ht="12.75" customHeight="1" x14ac:dyDescent="0.2">
      <c r="A413" s="55" t="s">
        <v>605</v>
      </c>
      <c r="B413" s="87" t="s">
        <v>828</v>
      </c>
      <c r="C413" s="52" t="s">
        <v>829</v>
      </c>
      <c r="D413" s="53">
        <f t="shared" ref="D413:E413" si="112">D289+D350</f>
        <v>6651802</v>
      </c>
      <c r="E413" s="53">
        <f t="shared" si="112"/>
        <v>7344262.7800000003</v>
      </c>
      <c r="F413" s="54">
        <f t="shared" si="81"/>
        <v>110.41012315159111</v>
      </c>
    </row>
    <row r="414" spans="1:6" ht="12.75" customHeight="1" x14ac:dyDescent="0.2">
      <c r="A414" s="55" t="s">
        <v>605</v>
      </c>
      <c r="B414" s="87" t="s">
        <v>830</v>
      </c>
      <c r="C414" s="52" t="s">
        <v>831</v>
      </c>
      <c r="D414" s="53">
        <f t="shared" ref="D414:E414" si="113">IF(D412&gt;=D413,D412-D413,0)</f>
        <v>13753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42737.300000000745</v>
      </c>
      <c r="F415" s="54" t="str">
        <f t="shared" si="81"/>
        <v>-</v>
      </c>
    </row>
    <row r="416" spans="1:6" ht="12.75" customHeight="1" x14ac:dyDescent="0.2">
      <c r="A416" s="62" t="s">
        <v>834</v>
      </c>
      <c r="B416" s="234" t="s">
        <v>835</v>
      </c>
      <c r="C416" s="63" t="s">
        <v>836</v>
      </c>
      <c r="D416" s="53">
        <f t="shared" ref="D416:E416" si="115">IF(D292-D293+D409-D410&gt;=0,D292-D293+D409-D410,0)</f>
        <v>206725</v>
      </c>
      <c r="E416" s="53">
        <f t="shared" si="115"/>
        <v>136672.6</v>
      </c>
      <c r="F416" s="54">
        <f t="shared" si="81"/>
        <v>66.113242230015729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2183</v>
      </c>
      <c r="E418" s="64">
        <f t="shared" si="117"/>
        <v>4563.6099999999997</v>
      </c>
      <c r="F418" s="59">
        <f t="shared" si="81"/>
        <v>209.05222171323862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6665555</v>
      </c>
      <c r="E639" s="53">
        <f t="shared" si="180"/>
        <v>7301525.4799999995</v>
      </c>
      <c r="F639" s="54">
        <f t="shared" si="119"/>
        <v>109.54114818646008</v>
      </c>
    </row>
    <row r="640" spans="1:6" ht="12.75" customHeight="1" x14ac:dyDescent="0.2">
      <c r="A640" s="55" t="s">
        <v>605</v>
      </c>
      <c r="B640" s="87" t="s">
        <v>1274</v>
      </c>
      <c r="C640" s="52" t="s">
        <v>1275</v>
      </c>
      <c r="D640" s="53">
        <f t="shared" ref="D640:E640" si="181">D413+D528</f>
        <v>6651802</v>
      </c>
      <c r="E640" s="53">
        <f t="shared" si="181"/>
        <v>7344262.7800000003</v>
      </c>
      <c r="F640" s="54">
        <f t="shared" si="119"/>
        <v>110.41012315159111</v>
      </c>
    </row>
    <row r="641" spans="1:6" ht="12.75" customHeight="1" x14ac:dyDescent="0.2">
      <c r="A641" s="55" t="s">
        <v>605</v>
      </c>
      <c r="B641" s="87" t="s">
        <v>1276</v>
      </c>
      <c r="C641" s="52" t="s">
        <v>1277</v>
      </c>
      <c r="D641" s="53">
        <f t="shared" ref="D641:E641" si="182">IF(D639&gt;=D640,D639-D640,0)</f>
        <v>13753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42737.300000000745</v>
      </c>
      <c r="F642" s="54" t="str">
        <f t="shared" si="119"/>
        <v>-</v>
      </c>
    </row>
    <row r="643" spans="1:6" ht="24" x14ac:dyDescent="0.2">
      <c r="A643" s="62" t="s">
        <v>1280</v>
      </c>
      <c r="B643" s="87" t="s">
        <v>1281</v>
      </c>
      <c r="C643" s="63" t="s">
        <v>1280</v>
      </c>
      <c r="D643" s="53">
        <f t="shared" ref="D643:E643" si="184">IF(D416-D417+D637-D638&gt;=0,D416-D417+D637-D638,0)</f>
        <v>206725</v>
      </c>
      <c r="E643" s="53">
        <f t="shared" si="184"/>
        <v>136672.6</v>
      </c>
      <c r="F643" s="54">
        <f t="shared" si="119"/>
        <v>66.113242230015729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220478</v>
      </c>
      <c r="E645" s="53">
        <f t="shared" si="186"/>
        <v>93935.299999999261</v>
      </c>
      <c r="F645" s="54">
        <f t="shared" si="119"/>
        <v>42.605293952230724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515597</v>
      </c>
      <c r="E647" s="245">
        <v>519180.78</v>
      </c>
      <c r="F647" s="59">
        <f t="shared" si="119"/>
        <v>100.69507386582931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15636</v>
      </c>
      <c r="E649" s="244"/>
      <c r="F649" s="54">
        <f t="shared" ref="F649:F724" si="188">IF(D649&lt;&gt;0,IF(E649/D649&gt;=100,"&gt;&gt;100",E649/D649*100),"-")</f>
        <v>0</v>
      </c>
    </row>
    <row r="650" spans="1:6" ht="12.75" customHeight="1" x14ac:dyDescent="0.2">
      <c r="A650" s="55" t="s">
        <v>1293</v>
      </c>
      <c r="B650" s="87" t="s">
        <v>1294</v>
      </c>
      <c r="C650" s="52" t="s">
        <v>1293</v>
      </c>
      <c r="D650" s="244">
        <v>125867</v>
      </c>
      <c r="E650" s="244">
        <v>360944.85</v>
      </c>
      <c r="F650" s="54">
        <f t="shared" si="188"/>
        <v>286.76686502419216</v>
      </c>
    </row>
    <row r="651" spans="1:6" ht="12.75" customHeight="1" x14ac:dyDescent="0.2">
      <c r="A651" s="55" t="s">
        <v>1295</v>
      </c>
      <c r="B651" s="87" t="s">
        <v>1296</v>
      </c>
      <c r="C651" s="52" t="s">
        <v>1295</v>
      </c>
      <c r="D651" s="244">
        <v>141503</v>
      </c>
      <c r="E651" s="244">
        <v>360944.85</v>
      </c>
      <c r="F651" s="54">
        <f t="shared" si="188"/>
        <v>255.07929160512495</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52</v>
      </c>
      <c r="E654" s="264">
        <v>53</v>
      </c>
      <c r="F654" s="54">
        <f t="shared" si="188"/>
        <v>101.92307692307692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38</v>
      </c>
      <c r="E656" s="264">
        <v>39</v>
      </c>
      <c r="F656" s="54">
        <f t="shared" si="188"/>
        <v>102.63157894736842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5705795</v>
      </c>
      <c r="E675" s="244">
        <v>6269992.5899999999</v>
      </c>
      <c r="F675" s="54">
        <f t="shared" si="188"/>
        <v>109.88815038044655</v>
      </c>
    </row>
    <row r="676" spans="1:6" ht="24" x14ac:dyDescent="0.2">
      <c r="A676" s="55">
        <v>63613</v>
      </c>
      <c r="B676" s="234" t="s">
        <v>1346</v>
      </c>
      <c r="C676" s="52" t="s">
        <v>1347</v>
      </c>
      <c r="D676" s="244">
        <v>3885</v>
      </c>
      <c r="E676" s="244"/>
      <c r="F676" s="54">
        <f t="shared" si="188"/>
        <v>0</v>
      </c>
    </row>
    <row r="677" spans="1:6" ht="24" x14ac:dyDescent="0.2">
      <c r="A677" s="55">
        <v>63622</v>
      </c>
      <c r="B677" s="234" t="s">
        <v>1348</v>
      </c>
      <c r="C677" s="52" t="s">
        <v>1349</v>
      </c>
      <c r="D677" s="244">
        <v>8679</v>
      </c>
      <c r="E677" s="244">
        <v>10164</v>
      </c>
      <c r="F677" s="54">
        <f t="shared" si="188"/>
        <v>117.11026615969583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54800</v>
      </c>
      <c r="E710" s="244">
        <v>53200</v>
      </c>
      <c r="F710" s="54">
        <f t="shared" si="188"/>
        <v>97.080291970802918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19314</v>
      </c>
      <c r="E717" s="244">
        <v>21592.23</v>
      </c>
      <c r="F717" s="54">
        <f t="shared" si="188"/>
        <v>111.79574401988195</v>
      </c>
    </row>
    <row r="718" spans="1:6" ht="12.75" customHeight="1" x14ac:dyDescent="0.2">
      <c r="A718" s="55">
        <v>32121</v>
      </c>
      <c r="B718" s="87" t="s">
        <v>1412</v>
      </c>
      <c r="C718" s="52" t="s">
        <v>1413</v>
      </c>
      <c r="D718" s="244">
        <v>91810</v>
      </c>
      <c r="E718" s="244">
        <v>102210.02</v>
      </c>
      <c r="F718" s="54">
        <f t="shared" si="188"/>
        <v>111.32776386014595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17430</v>
      </c>
      <c r="E720" s="244">
        <v>13530</v>
      </c>
      <c r="F720" s="54">
        <f t="shared" si="188"/>
        <v>77.624784853700518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9033.7900000000009</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1037</v>
      </c>
      <c r="E823" s="244">
        <v>1812.3</v>
      </c>
      <c r="F823" s="54">
        <f t="shared" si="190"/>
        <v>174.76374156219865</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D248" sqref="D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4756596</v>
      </c>
      <c r="E6" s="231">
        <f t="shared" si="0"/>
        <v>4536202.53</v>
      </c>
      <c r="F6" s="232">
        <f t="shared" ref="F6:F260" si="1">IF(D6&gt;0,IF(E6/D6&gt;=100,"&gt;&gt;100",E6/D6*100),"-")</f>
        <v>95.366571598681077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3932836</v>
      </c>
      <c r="E7" s="106">
        <f t="shared" si="2"/>
        <v>3877168.73</v>
      </c>
      <c r="F7" s="95">
        <f t="shared" si="1"/>
        <v>98.584551453454964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500</v>
      </c>
      <c r="E8" s="106">
        <f>E9+E10-E11</f>
        <v>250</v>
      </c>
      <c r="F8" s="95">
        <f t="shared" si="1"/>
        <v>50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1000</v>
      </c>
      <c r="E10" s="249">
        <v>1000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500</v>
      </c>
      <c r="E11" s="249">
        <v>750</v>
      </c>
      <c r="F11" s="95">
        <f t="shared" si="1"/>
        <v>150</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3932336</v>
      </c>
      <c r="E12" s="106">
        <f t="shared" si="3"/>
        <v>3876918.73</v>
      </c>
      <c r="F12" s="95">
        <f t="shared" si="1"/>
        <v>98.59072902213849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3398856</v>
      </c>
      <c r="E13" s="106">
        <f t="shared" si="4"/>
        <v>3345358.51</v>
      </c>
      <c r="F13" s="95">
        <f t="shared" si="1"/>
        <v>98.426014812042624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4621951</v>
      </c>
      <c r="E15" s="249">
        <v>4621951.33</v>
      </c>
      <c r="F15" s="95">
        <f t="shared" si="1"/>
        <v>100.00000713984203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1223095</v>
      </c>
      <c r="E18" s="249">
        <v>1276592.82</v>
      </c>
      <c r="F18" s="95">
        <f t="shared" si="1"/>
        <v>104.37397095074381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348907</v>
      </c>
      <c r="E19" s="106">
        <f t="shared" si="5"/>
        <v>345892.0399999998</v>
      </c>
      <c r="F19" s="95">
        <f t="shared" si="1"/>
        <v>99.13588434740484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998160</v>
      </c>
      <c r="E20" s="249">
        <v>1058952.5</v>
      </c>
      <c r="F20" s="95">
        <f t="shared" si="1"/>
        <v>106.09045643984931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50093</v>
      </c>
      <c r="E21" s="249">
        <v>64069.63</v>
      </c>
      <c r="F21" s="95">
        <f t="shared" si="1"/>
        <v>127.90136346395704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89239</v>
      </c>
      <c r="E22" s="249">
        <v>107239.38</v>
      </c>
      <c r="F22" s="95">
        <f t="shared" si="1"/>
        <v>120.17097905624223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167310</v>
      </c>
      <c r="E24" s="249">
        <v>167310.21</v>
      </c>
      <c r="F24" s="95">
        <f t="shared" si="1"/>
        <v>100.00012551551012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5062</v>
      </c>
      <c r="E25" s="249">
        <v>5061.78</v>
      </c>
      <c r="F25" s="95">
        <f t="shared" si="1"/>
        <v>99.995653891742393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182961</v>
      </c>
      <c r="E26" s="249">
        <v>182960.51</v>
      </c>
      <c r="F26" s="95">
        <f t="shared" si="1"/>
        <v>99.999732183361488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1143918</v>
      </c>
      <c r="E28" s="249">
        <v>1239701.97</v>
      </c>
      <c r="F28" s="95">
        <f t="shared" si="1"/>
        <v>108.37332483622077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181669</v>
      </c>
      <c r="E35" s="106">
        <f t="shared" si="7"/>
        <v>185668.18</v>
      </c>
      <c r="F35" s="95">
        <f t="shared" si="1"/>
        <v>102.20135521195139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196198</v>
      </c>
      <c r="E36" s="249">
        <v>203903.83</v>
      </c>
      <c r="F36" s="95">
        <f t="shared" si="1"/>
        <v>103.92757826277534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14529</v>
      </c>
      <c r="E40" s="249">
        <v>18235.650000000001</v>
      </c>
      <c r="F40" s="95">
        <f t="shared" si="1"/>
        <v>125.51207928969647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2904</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11616</v>
      </c>
      <c r="E47" s="249">
        <v>11616</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8712</v>
      </c>
      <c r="E50" s="249">
        <v>11616</v>
      </c>
      <c r="F50" s="95">
        <f t="shared" si="1"/>
        <v>133.33333333333331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425154</v>
      </c>
      <c r="E54" s="249">
        <v>455280.84</v>
      </c>
      <c r="F54" s="95">
        <f t="shared" si="1"/>
        <v>107.08610056591259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425154</v>
      </c>
      <c r="E55" s="249">
        <v>455280.84</v>
      </c>
      <c r="F55" s="95">
        <f t="shared" si="1"/>
        <v>107.08610056591259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823760</v>
      </c>
      <c r="E68" s="106">
        <f t="shared" si="13"/>
        <v>659033.80000000005</v>
      </c>
      <c r="F68" s="95">
        <f t="shared" si="1"/>
        <v>80.003131980188414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165938</v>
      </c>
      <c r="E78" s="106">
        <f>E79+SUM(E82:E84)-E85+E86</f>
        <v>41324.080000000002</v>
      </c>
      <c r="F78" s="95">
        <f t="shared" si="1"/>
        <v>24.903325338379396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83575</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82363</v>
      </c>
      <c r="E86" s="249">
        <v>41324.080000000002</v>
      </c>
      <c r="F86" s="95">
        <f t="shared" si="1"/>
        <v>50.173111712783658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142225</v>
      </c>
      <c r="E146" s="106">
        <f t="shared" si="26"/>
        <v>98528.94</v>
      </c>
      <c r="F146" s="95">
        <f t="shared" si="1"/>
        <v>69.276807874846185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2183</v>
      </c>
      <c r="E160" s="249">
        <v>4563.6099999999997</v>
      </c>
      <c r="F160" s="95">
        <f t="shared" si="1"/>
        <v>209.05222171323862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140042</v>
      </c>
      <c r="E161" s="249">
        <v>93965.33</v>
      </c>
      <c r="F161" s="95">
        <f t="shared" si="1"/>
        <v>67.097963468102435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515597</v>
      </c>
      <c r="E170" s="106">
        <f t="shared" si="29"/>
        <v>519180.78</v>
      </c>
      <c r="F170" s="95">
        <f t="shared" si="1"/>
        <v>100.69507386582931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515597</v>
      </c>
      <c r="E173" s="249">
        <v>519180.78</v>
      </c>
      <c r="F173" s="95">
        <f t="shared" si="1"/>
        <v>100.69507386582931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4756596</v>
      </c>
      <c r="E175" s="106">
        <f t="shared" si="30"/>
        <v>4536202.5299999993</v>
      </c>
      <c r="F175" s="95">
        <f t="shared" si="1"/>
        <v>95.366571598681062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601099</v>
      </c>
      <c r="E176" s="106">
        <f t="shared" si="31"/>
        <v>560534.89</v>
      </c>
      <c r="F176" s="95">
        <f t="shared" si="1"/>
        <v>93.2516756807115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601099</v>
      </c>
      <c r="E177" s="106">
        <f t="shared" si="32"/>
        <v>560534.89</v>
      </c>
      <c r="F177" s="95">
        <f t="shared" si="1"/>
        <v>93.2516756807115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495251</v>
      </c>
      <c r="E178" s="249">
        <v>498020.05</v>
      </c>
      <c r="F178" s="95">
        <f t="shared" si="1"/>
        <v>100.55912052676319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20345</v>
      </c>
      <c r="E179" s="249">
        <v>21190.73</v>
      </c>
      <c r="F179" s="95">
        <f t="shared" si="1"/>
        <v>104.15694273777341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85503</v>
      </c>
      <c r="E188" s="249">
        <v>41324.11</v>
      </c>
      <c r="F188" s="95">
        <f t="shared" si="1"/>
        <v>48.330596587254249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4155497</v>
      </c>
      <c r="E237" s="106">
        <f t="shared" si="41"/>
        <v>3975667.6399999997</v>
      </c>
      <c r="F237" s="95">
        <f t="shared" si="1"/>
        <v>95.672494529535214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3932836</v>
      </c>
      <c r="E238" s="106">
        <f t="shared" si="42"/>
        <v>3877168.73</v>
      </c>
      <c r="F238" s="95">
        <f t="shared" si="1"/>
        <v>98.584551453454964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3932836</v>
      </c>
      <c r="E239" s="106">
        <f t="shared" si="43"/>
        <v>3877168.73</v>
      </c>
      <c r="F239" s="95">
        <f t="shared" si="1"/>
        <v>98.584551453454964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3767747</v>
      </c>
      <c r="E240" s="249">
        <v>3712079.68</v>
      </c>
      <c r="F240" s="95">
        <f t="shared" si="1"/>
        <v>98.522530307900197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165089</v>
      </c>
      <c r="E241" s="249">
        <v>165089.04999999999</v>
      </c>
      <c r="F241" s="95">
        <f t="shared" si="1"/>
        <v>100.00003028669384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220478</v>
      </c>
      <c r="E245" s="106">
        <f t="shared" si="45"/>
        <v>93935.3</v>
      </c>
      <c r="F245" s="95">
        <f t="shared" si="1"/>
        <v>42.605293952231058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220478</v>
      </c>
      <c r="E246" s="106">
        <f t="shared" si="46"/>
        <v>93935.3</v>
      </c>
      <c r="F246" s="95">
        <f t="shared" si="1"/>
        <v>42.605293952231058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220478</v>
      </c>
      <c r="E247" s="249">
        <v>93935.3</v>
      </c>
      <c r="F247" s="95">
        <f t="shared" si="1"/>
        <v>42.605293952231058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2183</v>
      </c>
      <c r="E255" s="249">
        <v>4563.6099999999997</v>
      </c>
      <c r="F255" s="95">
        <f t="shared" si="1"/>
        <v>209.05222171323862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497739</v>
      </c>
      <c r="E259" s="106">
        <f t="shared" si="49"/>
        <v>244760.75</v>
      </c>
      <c r="F259" s="95">
        <f t="shared" si="1"/>
        <v>49.174517166627489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497739</v>
      </c>
      <c r="E260" s="250">
        <v>244760.75</v>
      </c>
      <c r="F260" s="99">
        <f t="shared" si="1"/>
        <v>49.174517166627489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142225</v>
      </c>
      <c r="E265" s="249">
        <v>98528.94</v>
      </c>
      <c r="F265" s="95">
        <f t="shared" si="50"/>
        <v>69.276807874846185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82061</v>
      </c>
      <c r="E268" s="249">
        <v>41324.07</v>
      </c>
      <c r="F268" s="95">
        <f t="shared" si="50"/>
        <v>50.357746066950192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0.01</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140042</v>
      </c>
      <c r="E286" s="249">
        <v>93965.33</v>
      </c>
      <c r="F286" s="95">
        <f t="shared" si="50"/>
        <v>67.097963468102435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601099</v>
      </c>
      <c r="E288" s="249">
        <v>560534.89</v>
      </c>
      <c r="F288" s="95">
        <f t="shared" si="50"/>
        <v>93.2516756807115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85503</v>
      </c>
      <c r="E302" s="249">
        <v>41324.11</v>
      </c>
      <c r="F302" s="95">
        <f t="shared" si="50"/>
        <v>48.330596587254249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6651802</v>
      </c>
      <c r="E114" s="83">
        <f t="shared" si="22"/>
        <v>7344262.7800000003</v>
      </c>
      <c r="F114" s="65">
        <f t="shared" si="1"/>
        <v>110.41012315159111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6651802</v>
      </c>
      <c r="E118" s="83">
        <f t="shared" si="24"/>
        <v>7344262.7800000003</v>
      </c>
      <c r="F118" s="65">
        <f t="shared" si="1"/>
        <v>110.41012315159111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6651802</v>
      </c>
      <c r="E120" s="251">
        <v>7344262.7800000003</v>
      </c>
      <c r="F120" s="65">
        <f t="shared" si="1"/>
        <v>110.41012315159111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6651802</v>
      </c>
      <c r="E141" s="108">
        <f t="shared" si="28"/>
        <v>7344262.7800000003</v>
      </c>
      <c r="F141" s="84">
        <f t="shared" si="1"/>
        <v>110.41012315159111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3" sqref="E3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83575.41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83575.41</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83575.41</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v>83575.41</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601099.43000000005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7347834.0700000003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7347834.0700000003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6289405.2400000002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917938.28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42137.43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1812.3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96540.82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7388398.6100000003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7388398.6100000003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6286636.4400000004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917093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42137.43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1812.3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140719.44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560534.88999999966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560534.89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41324.11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519210.78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B30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18426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Zlatka</cp:lastModifiedBy>
  <cp:lastPrinted>2023-01-29T18:10:33Z</cp:lastPrinted>
  <dcterms:created xsi:type="dcterms:W3CDTF">2022-04-01T05:14:30Z</dcterms:created>
  <dcterms:modified xsi:type="dcterms:W3CDTF">2023-01-30T16:36:39Z</dcterms:modified>
</cp:coreProperties>
</file>